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ztzg-my.sharepoint.com/personal/ivo_beros_iztzg_hr/Documents/Dokumenti/2024/Administracija/Uređivanje Weba/2024_07_15_Branka Božić/"/>
    </mc:Choice>
  </mc:AlternateContent>
  <xr:revisionPtr revIDLastSave="11" documentId="13_ncr:1_{50A44B85-4EF9-48DA-8937-0FB1A6D3BD88}" xr6:coauthVersionLast="47" xr6:coauthVersionMax="47" xr10:uidLastSave="{D1F4DEBF-D8BE-4B2C-ADAF-3DE84D53048D}"/>
  <bookViews>
    <workbookView xWindow="2775" yWindow="720" windowWidth="22215" windowHeight="1476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08008'!$A$4:$F$226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6" i="13" l="1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I24" i="1"/>
  <c r="G10" i="1" l="1"/>
  <c r="F224" i="13"/>
  <c r="F222" i="13"/>
  <c r="F213" i="13"/>
  <c r="F210" i="13"/>
  <c r="F207" i="13"/>
  <c r="F184" i="13"/>
  <c r="F177" i="13"/>
  <c r="F176" i="13"/>
  <c r="F163" i="13"/>
  <c r="F160" i="13"/>
  <c r="F157" i="13"/>
  <c r="F155" i="13"/>
  <c r="F145" i="13"/>
  <c r="F143" i="13"/>
  <c r="F142" i="13"/>
  <c r="F137" i="13"/>
  <c r="F124" i="13"/>
  <c r="F123" i="13"/>
  <c r="F119" i="13"/>
  <c r="F116" i="13"/>
  <c r="F110" i="13"/>
  <c r="F82" i="13"/>
  <c r="F73" i="13"/>
  <c r="F72" i="13"/>
  <c r="F71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K24" i="1" l="1"/>
  <c r="K25" i="1"/>
  <c r="J25" i="1"/>
  <c r="J24" i="1" l="1"/>
  <c r="E10" i="8"/>
  <c r="D10" i="8"/>
  <c r="F11" i="8"/>
  <c r="F10" i="8" s="1"/>
  <c r="E11" i="8"/>
  <c r="H11" i="8" s="1"/>
  <c r="D11" i="8"/>
  <c r="C11" i="8"/>
  <c r="G11" i="8" s="1"/>
  <c r="F13" i="8"/>
  <c r="F14" i="8"/>
  <c r="H14" i="8" s="1"/>
  <c r="E14" i="8"/>
  <c r="E13" i="8" s="1"/>
  <c r="D14" i="8"/>
  <c r="C14" i="8"/>
  <c r="F16" i="8"/>
  <c r="E16" i="8"/>
  <c r="H16" i="8" s="1"/>
  <c r="D16" i="8"/>
  <c r="C16" i="8"/>
  <c r="G16" i="8" s="1"/>
  <c r="F18" i="8"/>
  <c r="H18" i="8" s="1"/>
  <c r="E18" i="8"/>
  <c r="D18" i="8"/>
  <c r="D13" i="8" s="1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F18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C13" i="8" l="1"/>
  <c r="G14" i="8"/>
  <c r="G22" i="7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H11" i="10"/>
  <c r="G11" i="10"/>
  <c r="G41" i="4"/>
  <c r="G31" i="4"/>
  <c r="H41" i="4"/>
  <c r="E27" i="4"/>
  <c r="H17" i="4"/>
  <c r="H13" i="4"/>
  <c r="G23" i="4"/>
  <c r="G13" i="4"/>
  <c r="D10" i="10"/>
  <c r="C10" i="10"/>
  <c r="F32" i="7"/>
  <c r="F17" i="7" s="1"/>
  <c r="I22" i="1" s="1"/>
  <c r="K22" i="1" s="1"/>
  <c r="G30" i="7"/>
  <c r="F27" i="4"/>
  <c r="H25" i="4"/>
  <c r="E10" i="10"/>
  <c r="H10" i="10" s="1"/>
  <c r="G28" i="7"/>
  <c r="H28" i="7"/>
  <c r="C27" i="7"/>
  <c r="G27" i="7" s="1"/>
  <c r="G35" i="4"/>
  <c r="G28" i="4"/>
  <c r="G17" i="4"/>
  <c r="G11" i="4"/>
  <c r="K21" i="1"/>
  <c r="H45" i="4"/>
  <c r="D27" i="4"/>
  <c r="G13" i="10"/>
  <c r="G33" i="7"/>
  <c r="H17" i="7"/>
  <c r="H32" i="7"/>
  <c r="G32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C45" i="2"/>
  <c r="F46" i="2"/>
  <c r="C46" i="2"/>
  <c r="F48" i="2"/>
  <c r="F45" i="2" s="1"/>
  <c r="C48" i="2"/>
  <c r="F52" i="2"/>
  <c r="C52" i="2"/>
  <c r="F55" i="2"/>
  <c r="C55" i="2"/>
  <c r="F58" i="2"/>
  <c r="H58" i="2" s="1"/>
  <c r="C59" i="2"/>
  <c r="C58" i="2" s="1"/>
  <c r="G64" i="2"/>
  <c r="G63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7" i="4" l="1"/>
  <c r="H27" i="4"/>
  <c r="G10" i="4"/>
  <c r="H10" i="4"/>
  <c r="G58" i="2"/>
  <c r="F51" i="2"/>
  <c r="F12" i="2"/>
  <c r="H12" i="2" s="1"/>
  <c r="D10" i="2"/>
  <c r="C51" i="2"/>
  <c r="H45" i="2"/>
  <c r="G45" i="2"/>
  <c r="G34" i="2"/>
  <c r="H51" i="2"/>
  <c r="G51" i="2"/>
  <c r="C17" i="7"/>
  <c r="F22" i="1" s="1"/>
  <c r="J22" i="1" s="1"/>
  <c r="E10" i="2"/>
  <c r="G83" i="6"/>
  <c r="C65" i="2"/>
  <c r="F65" i="2"/>
  <c r="H65" i="2" s="1"/>
  <c r="C12" i="2"/>
  <c r="C90" i="6"/>
  <c r="E9" i="6"/>
  <c r="G57" i="6"/>
  <c r="C11" i="6"/>
  <c r="G11" i="6" s="1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2" i="2" l="1"/>
  <c r="G65" i="2"/>
  <c r="F11" i="2"/>
  <c r="G17" i="7"/>
  <c r="C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G26" i="1" s="1"/>
  <c r="H12" i="1"/>
  <c r="G11" i="2" l="1"/>
  <c r="J11" i="1"/>
  <c r="K11" i="1"/>
  <c r="C10" i="2"/>
  <c r="G76" i="2"/>
  <c r="H76" i="2"/>
  <c r="I10" i="1"/>
  <c r="K10" i="1" s="1"/>
  <c r="F10" i="2"/>
  <c r="H10" i="2" s="1"/>
  <c r="H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G10" i="2"/>
  <c r="J10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<sst xmlns="http://schemas.openxmlformats.org/spreadsheetml/2006/main" count="1390" uniqueCount="579">
  <si>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</si>
  <si>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</si>
  <si>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</si>
  <si>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</si>
  <si>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</si>
  <si>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</si>
  <si>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</si>
  <si>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</si>
  <si>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</si>
  <si>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</si>
  <si>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</si>
  <si>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</si>
  <si>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</si>
  <si>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</si>
  <si>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</si>
  <si>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</si>
  <si>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</si>
  <si>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</si>
  <si>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</si>
  <si>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</si>
  <si>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</si>
  <si>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</si>
  <si>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</si>
  <si>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</si>
  <si>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</si>
  <si>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</si>
  <si>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</si>
  <si>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</si>
  <si>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</si>
  <si>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</si>
  <si>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</si>
  <si>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</si>
  <si>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</si>
  <si>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</si>
  <si>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</si>
  <si>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</si>
  <si>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</si>
  <si>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</si>
  <si>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</si>
  <si>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</si>
  <si>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</si>
  <si>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</si>
  <si>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</si>
  <si>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</si>
  <si>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</si>
  <si>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</si>
  <si>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</si>
  <si>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</si>
  <si>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</si>
  <si>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</si>
  <si>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</si>
  <si>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</si>
  <si>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</si>
  <si>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</si>
  <si>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</si>
  <si>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</si>
  <si>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</si>
  <si>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</si>
  <si>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</si>
  <si>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</si>
  <si>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</si>
  <si>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</si>
  <si>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</si>
  <si>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</si>
  <si>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</si>
  <si>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</si>
  <si>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</si>
  <si>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</si>
  <si>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</si>
  <si>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</si>
  <si>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</si>
  <si>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</si>
  <si>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</si>
  <si>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</si>
  <si>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</si>
  <si>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</si>
  <si>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</si>
  <si>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</si>
  <si>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</si>
  <si>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</si>
  <si>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</si>
  <si>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</si>
  <si>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</si>
  <si>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</si>
  <si>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</si>
  <si>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</si>
  <si>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</si>
  <si>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</si>
  <si>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</si>
  <si>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</si>
  <si>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</si>
  <si>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</si>
  <si>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</si>
  <si>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</si>
  <si>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</si>
  <si>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</si>
  <si>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</si>
  <si>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</si>
  <si>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</si>
  <si>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</si>
  <si>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</si>
  <si>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</si>
  <si>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</si>
  <si>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</si>
  <si>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</si>
  <si>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</si>
  <si>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</si>
  <si>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</si>
  <si>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</si>
  <si>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</si>
  <si>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</si>
  <si>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</si>
  <si>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</si>
  <si>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</si>
  <si>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</si>
  <si>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</si>
  <si>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</si>
  <si>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</si>
  <si>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</si>
  <si>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</si>
  <si>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</si>
  <si>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</si>
  <si>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</si>
  <si>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</si>
  <si>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</si>
  <si>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</si>
  <si>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</si>
  <si>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</si>
  <si>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</si>
  <si>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</si>
  <si>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</si>
  <si>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</si>
  <si>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</si>
  <si>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</si>
  <si>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</si>
  <si>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</si>
  <si>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</si>
  <si>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</si>
  <si>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</si>
  <si>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</si>
  <si>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</si>
  <si>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</si>
  <si>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</si>
  <si>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</si>
  <si>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</si>
  <si>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</si>
  <si>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</si>
  <si>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</si>
  <si>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</si>
  <si>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</si>
  <si>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</si>
  <si>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</si>
  <si>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</si>
  <si>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</si>
  <si>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</si>
  <si>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</si>
  <si>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</si>
  <si>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</si>
  <si>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</si>
  <si>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</si>
  <si>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</si>
  <si>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</si>
  <si>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</si>
  <si>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</si>
  <si>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</si>
  <si>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</si>
  <si>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</si>
  <si>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</si>
  <si>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</si>
  <si>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</si>
  <si>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</si>
  <si>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</si>
  <si>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</si>
  <si>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</si>
  <si>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</si>
  <si>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</si>
  <si>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</si>
  <si>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</si>
  <si>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</si>
  <si>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</si>
  <si>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</si>
  <si>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</si>
  <si>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</si>
  <si>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</si>
  <si>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</si>
  <si>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</si>
  <si>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</si>
  <si>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</si>
  <si>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</si>
  <si>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</si>
  <si>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</si>
  <si>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</si>
  <si>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</si>
  <si>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</si>
  <si>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</si>
  <si>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</si>
  <si>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</si>
  <si>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</si>
  <si>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</si>
  <si>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</si>
  <si>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</si>
  <si>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</si>
  <si>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</si>
  <si>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</si>
  <si>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</si>
  <si>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</si>
  <si>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</si>
  <si>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</si>
  <si>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</si>
  <si>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</si>
  <si>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</si>
  <si>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</si>
  <si>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</si>
  <si>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</si>
  <si>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</si>
  <si>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</si>
  <si>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</si>
  <si>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</si>
  <si>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</si>
  <si>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</si>
  <si>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</si>
  <si>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</si>
  <si>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</si>
  <si>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</si>
  <si>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</si>
  <si>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</si>
  <si>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</si>
  <si>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</si>
  <si>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</si>
  <si>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</si>
  <si>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</si>
  <si>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</si>
  <si>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</si>
  <si>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</si>
  <si>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</si>
  <si>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</si>
  <si>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</si>
  <si>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</si>
  <si>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</si>
  <si>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</si>
  <si>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</si>
  <si>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</si>
  <si>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</si>
  <si>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</si>
  <si>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</si>
  <si>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</si>
  <si>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</si>
  <si>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</si>
  <si>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</si>
  <si>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</si>
  <si>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</si>
  <si>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</si>
  <si>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</si>
  <si>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</si>
  <si>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</si>
  <si>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</si>
  <si>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</si>
  <si>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</si>
  <si>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</si>
  <si>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</si>
  <si>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</si>
  <si>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</si>
  <si>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</si>
  <si>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</si>
  <si>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</si>
  <si>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</si>
  <si>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</si>
  <si>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</si>
  <si>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</si>
  <si>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</si>
  <si>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</si>
  <si>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</si>
  <si>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</si>
  <si>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</si>
  <si>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</si>
  <si>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</si>
  <si>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</si>
  <si>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</si>
  <si>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</si>
  <si>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</si>
  <si>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</si>
  <si>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</si>
  <si>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</si>
  <si>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</si>
  <si>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</si>
  <si>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</si>
  <si>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</si>
  <si>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</si>
  <si>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</si>
  <si>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</si>
  <si>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</si>
  <si>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</si>
  <si>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</si>
  <si>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</si>
  <si>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</si>
  <si>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</si>
  <si>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</si>
  <si>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</si>
  <si>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</si>
  <si>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</si>
  <si>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</si>
  <si>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</si>
  <si>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</si>
  <si>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</si>
  <si>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</si>
  <si>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</si>
  <si>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</si>
  <si>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</si>
  <si>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</si>
  <si>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</si>
  <si>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</si>
  <si>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</si>
  <si>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</si>
  <si>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</si>
  <si>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</si>
  <si>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</si>
  <si>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</si>
  <si>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</si>
  <si>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</si>
  <si>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</si>
  <si>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</si>
  <si>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</si>
  <si>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</si>
  <si>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</si>
  <si>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</si>
  <si>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</si>
  <si>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</si>
  <si>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</si>
  <si>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</si>
  <si>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</si>
  <si>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</si>
  <si>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</si>
  <si>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</si>
  <si>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</si>
  <si>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</si>
  <si>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</si>
  <si>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</si>
  <si>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</si>
  <si>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</si>
  <si>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</si>
  <si>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</si>
  <si>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</si>
  <si>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</si>
  <si>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</si>
  <si>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</si>
  <si>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</si>
  <si>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</si>
  <si>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</si>
  <si>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</si>
  <si>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</si>
  <si>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</si>
  <si>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</si>
  <si>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</si>
  <si>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</si>
  <si>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</si>
  <si>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</si>
  <si>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</si>
  <si>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</si>
  <si>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</si>
  <si>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</si>
  <si>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</si>
  <si>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</si>
  <si>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</si>
  <si>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</si>
  <si>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</si>
  <si>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</si>
  <si>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</si>
  <si>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</si>
  <si>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</si>
  <si>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</si>
  <si>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</si>
  <si>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</si>
  <si>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</si>
  <si>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</si>
  <si>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</si>
  <si>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</si>
  <si>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</si>
  <si>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</si>
  <si>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</si>
  <si>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</si>
  <si>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</si>
  <si>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</si>
  <si>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</si>
  <si>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</si>
  <si>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</si>
  <si>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</si>
  <si>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</si>
  <si>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</si>
  <si>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</si>
  <si>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</si>
  <si>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</si>
  <si>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</si>
  <si>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</si>
  <si>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</si>
  <si>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</si>
  <si>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</si>
  <si>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</si>
  <si>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</si>
  <si>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</si>
  <si>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</si>
  <si>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</si>
  <si>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</si>
  <si>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</si>
  <si>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</si>
  <si>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</si>
  <si>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</si>
  <si>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</si>
  <si>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</si>
  <si>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</si>
  <si>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</si>
  <si>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</si>
  <si>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</si>
  <si>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</si>
  <si>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</si>
  <si>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</si>
  <si>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</si>
  <si>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</si>
  <si>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</si>
  <si>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</si>
  <si>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</si>
  <si>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</si>
  <si>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</si>
  <si>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</si>
  <si>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</si>
  <si>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</si>
  <si>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</si>
  <si>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</si>
  <si>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</si>
  <si>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</si>
  <si>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</si>
  <si>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</si>
  <si>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</si>
  <si>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</si>
  <si>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</si>
  <si>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</si>
  <si>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</si>
  <si>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</si>
  <si>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</si>
  <si>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</si>
  <si>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</si>
  <si>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</si>
  <si>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</si>
  <si>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</si>
  <si>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</si>
  <si>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</si>
  <si>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</si>
  <si>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</si>
  <si>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</si>
  <si>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</si>
  <si>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</si>
  <si>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</si>
  <si>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</si>
  <si>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</si>
  <si>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</si>
  <si>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</si>
  <si>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</si>
  <si>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</si>
  <si>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</si>
  <si>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</si>
  <si>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</si>
  <si>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</si>
  <si>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</si>
  <si>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</si>
  <si>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</si>
  <si>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</si>
  <si>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</si>
  <si>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</si>
  <si>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</si>
  <si>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</si>
  <si>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</si>
  <si>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</si>
  <si>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</si>
  <si>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</si>
  <si>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</si>
  <si>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</si>
  <si>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</si>
  <si>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</si>
  <si>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</si>
  <si>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</si>
  <si>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</si>
  <si>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</si>
  <si>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</si>
  <si>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</si>
  <si>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</si>
  <si>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</si>
  <si>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</si>
  <si>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</si>
  <si>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</si>
  <si>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</si>
  <si>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</si>
  <si>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</si>
  <si>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</si>
  <si>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</si>
  <si>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</si>
  <si>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</si>
  <si>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</si>
  <si>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</si>
  <si>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</si>
  <si>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</si>
  <si>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</si>
  <si>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</si>
  <si>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</si>
  <si>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</si>
  <si>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</si>
  <si>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</si>
  <si>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</si>
  <si>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</si>
  <si>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</si>
  <si>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</si>
  <si>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</si>
  <si>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</si>
  <si>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</si>
  <si>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</si>
  <si>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</si>
  <si>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</si>
  <si>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</si>
  <si>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</si>
  <si>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</si>
  <si>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</si>
  <si>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</si>
  <si>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</si>
  <si>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</si>
  <si>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</si>
  <si>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</si>
  <si>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</si>
  <si>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</si>
  <si>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</si>
  <si>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</si>
  <si>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</si>
  <si>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</si>
  <si>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</si>
  <si>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</si>
  <si>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</si>
  <si>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5765111</t>
  </si>
  <si>
    <t>FSEU potres ožujak 2020. predfinanciran iz izvora 11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</si>
  <si>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</si>
  <si>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</si>
  <si>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</si>
  <si>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</si>
  <si>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</si>
  <si>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</si>
  <si>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</si>
  <si>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</si>
  <si>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</si>
  <si>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</si>
  <si>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</si>
  <si>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</si>
  <si>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</si>
  <si>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</si>
  <si>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</si>
  <si>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</si>
  <si>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</si>
  <si>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</si>
  <si>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</si>
  <si>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</si>
  <si>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</si>
  <si>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</si>
  <si>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</si>
  <si>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</si>
  <si>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</si>
  <si>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</si>
  <si>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</si>
  <si>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</si>
  <si>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</si>
  <si>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</si>
  <si>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</si>
  <si>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</si>
  <si>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</si>
  <si>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</si>
  <si>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</si>
  <si>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</si>
  <si>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</si>
  <si>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</si>
  <si>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PROGRAMSKO FINANCIRANJE JAVNIH INSTITUTA</t>
  </si>
  <si>
    <t>SAMOSTALNA DJELATNOST JAVNIH INSTITUTA – IZ EVIDENCIJSKIH PRIHODA</t>
  </si>
  <si>
    <t>A622153</t>
  </si>
  <si>
    <r>
      <rPr>
        <i/>
        <sz val="10"/>
        <rFont val="Arial"/>
        <family val="2"/>
        <charset val="238"/>
      </rPr>
      <t>K622149</t>
    </r>
    <r>
      <rPr>
        <b/>
        <sz val="10"/>
        <rFont val="Arial"/>
        <family val="2"/>
        <charset val="238"/>
      </rPr>
      <t>/A622150</t>
    </r>
  </si>
  <si>
    <t>NPOO-SATELITSKI RAČUN-MINT</t>
  </si>
  <si>
    <r>
      <rPr>
        <i/>
        <sz val="10"/>
        <rFont val="Arial"/>
        <family val="2"/>
        <charset val="238"/>
      </rPr>
      <t>K622142</t>
    </r>
    <r>
      <rPr>
        <b/>
        <sz val="10"/>
        <rFont val="Arial"/>
        <family val="2"/>
        <charset val="238"/>
      </rPr>
      <t>/A622150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</si>
</sst>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57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5" fillId="0" borderId="0" xfId="12" applyNumberFormat="1" applyFont="1"/>
    <xf numFmtId="3" fontId="27" fillId="0" borderId="0" xfId="12" applyNumberFormat="1"/>
    <xf numFmtId="3" fontId="5" fillId="0" borderId="0" xfId="12" applyNumberFormat="1" applyFont="1"/>
    <xf numFmtId="3" fontId="9" fillId="0" borderId="0" xfId="3" applyNumberFormat="1" applyFont="1" applyFill="1" applyBorder="1">
      <alignment vertical="center"/>
    </xf>
    <xf numFmtId="0" fontId="0" fillId="28" borderId="0" xfId="0" applyFill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3" zoomScale="90" zoomScaleNormal="90" workbookViewId="0">
      <selection activeCell="A30" sqref="A30:K30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53" t="s">
        <v>560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46" t="s">
        <v>2</v>
      </c>
      <c r="B7" s="146"/>
      <c r="C7" s="146"/>
      <c r="D7" s="146"/>
      <c r="E7" s="146"/>
      <c r="F7" s="7"/>
      <c r="G7" s="8"/>
      <c r="H7" s="8"/>
      <c r="I7" s="9"/>
      <c r="J7" s="10"/>
      <c r="K7" s="10"/>
    </row>
    <row r="8" spans="1:11" ht="38.25" x14ac:dyDescent="0.25">
      <c r="A8" s="147" t="s">
        <v>3</v>
      </c>
      <c r="B8" s="147"/>
      <c r="C8" s="147"/>
      <c r="D8" s="147"/>
      <c r="E8" s="147"/>
      <c r="F8" s="11" t="s">
        <v>561</v>
      </c>
      <c r="G8" s="12" t="s">
        <v>562</v>
      </c>
      <c r="H8" s="12" t="s">
        <v>563</v>
      </c>
      <c r="I8" s="11" t="s">
        <v>564</v>
      </c>
      <c r="J8" s="11" t="s">
        <v>4</v>
      </c>
      <c r="K8" s="11" t="s">
        <v>5</v>
      </c>
    </row>
    <row r="9" spans="1:11" x14ac:dyDescent="0.25">
      <c r="A9" s="151">
        <v>1</v>
      </c>
      <c r="B9" s="151"/>
      <c r="C9" s="151"/>
      <c r="D9" s="151"/>
      <c r="E9" s="152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32" t="s">
        <v>8</v>
      </c>
      <c r="B10" s="138"/>
      <c r="C10" s="138"/>
      <c r="D10" s="138"/>
      <c r="E10" s="139"/>
      <c r="F10" s="15">
        <f>+'A.1 PRIHODI EK'!C11</f>
        <v>718391</v>
      </c>
      <c r="G10" s="16">
        <f>+'A.1 PRIHODI EK'!D11</f>
        <v>1785992</v>
      </c>
      <c r="H10" s="16">
        <f>+'A.1 PRIHODI EK'!E11</f>
        <v>1785992</v>
      </c>
      <c r="I10" s="15">
        <f>+'A.1 PRIHODI EK'!F11</f>
        <v>765037.62999999989</v>
      </c>
      <c r="J10" s="17">
        <f t="shared" ref="J10:J16" si="0">+I10/F10*100</f>
        <v>106.4932091298471</v>
      </c>
      <c r="K10" s="17">
        <f t="shared" ref="K10:K16" si="1">+I10/H10*100</f>
        <v>42.835445511514045</v>
      </c>
    </row>
    <row r="11" spans="1:11" x14ac:dyDescent="0.25">
      <c r="A11" s="140" t="s">
        <v>9</v>
      </c>
      <c r="B11" s="139"/>
      <c r="C11" s="139"/>
      <c r="D11" s="139"/>
      <c r="E11" s="139"/>
      <c r="F11" s="15">
        <f>+'A.1 PRIHODI EK'!C70</f>
        <v>82</v>
      </c>
      <c r="G11" s="16">
        <f>+'A.1 PRIHODI EK'!D70</f>
        <v>505</v>
      </c>
      <c r="H11" s="16">
        <f>+'A.1 PRIHODI EK'!E70</f>
        <v>505</v>
      </c>
      <c r="I11" s="15">
        <f>+'A.1 PRIHODI EK'!F70</f>
        <v>54.84</v>
      </c>
      <c r="J11" s="17">
        <f t="shared" si="0"/>
        <v>66.878048780487802</v>
      </c>
      <c r="K11" s="17">
        <f t="shared" si="1"/>
        <v>10.85940594059406</v>
      </c>
    </row>
    <row r="12" spans="1:11" x14ac:dyDescent="0.25">
      <c r="A12" s="141" t="s">
        <v>10</v>
      </c>
      <c r="B12" s="142"/>
      <c r="C12" s="142"/>
      <c r="D12" s="142"/>
      <c r="E12" s="143"/>
      <c r="F12" s="18">
        <f>F10+F11</f>
        <v>718473</v>
      </c>
      <c r="G12" s="19">
        <f>G10+G11</f>
        <v>1786497</v>
      </c>
      <c r="H12" s="19">
        <f>H10+H11</f>
        <v>1786497</v>
      </c>
      <c r="I12" s="18">
        <f>I10+I11</f>
        <v>765092.46999999986</v>
      </c>
      <c r="J12" s="18">
        <f t="shared" si="0"/>
        <v>106.48868781429502</v>
      </c>
      <c r="K12" s="18">
        <f t="shared" si="1"/>
        <v>42.826406649437409</v>
      </c>
    </row>
    <row r="13" spans="1:11" x14ac:dyDescent="0.25">
      <c r="A13" s="144" t="s">
        <v>11</v>
      </c>
      <c r="B13" s="138"/>
      <c r="C13" s="138"/>
      <c r="D13" s="138"/>
      <c r="E13" s="138"/>
      <c r="F13" s="15">
        <f>+'A.1 RASHODI EK'!C10</f>
        <v>713620</v>
      </c>
      <c r="G13" s="16">
        <f>+'A.1 RASHODI EK'!D10</f>
        <v>1796597</v>
      </c>
      <c r="H13" s="16">
        <f>+'A.1 RASHODI EK'!E10</f>
        <v>1796597</v>
      </c>
      <c r="I13" s="15">
        <f>+'A.1 RASHODI EK'!F10</f>
        <v>776193.17</v>
      </c>
      <c r="J13" s="17">
        <f t="shared" si="0"/>
        <v>108.76841596367814</v>
      </c>
      <c r="K13" s="17">
        <f t="shared" si="1"/>
        <v>43.203521435246749</v>
      </c>
    </row>
    <row r="14" spans="1:11" x14ac:dyDescent="0.25">
      <c r="A14" s="140" t="s">
        <v>12</v>
      </c>
      <c r="B14" s="139"/>
      <c r="C14" s="139"/>
      <c r="D14" s="139"/>
      <c r="E14" s="139"/>
      <c r="F14" s="15">
        <f>+'A.1 RASHODI EK'!C113</f>
        <v>1594</v>
      </c>
      <c r="G14" s="16">
        <f>+'A.1 RASHODI EK'!D113</f>
        <v>53185</v>
      </c>
      <c r="H14" s="16">
        <f>+'A.1 RASHODI EK'!E113</f>
        <v>53185</v>
      </c>
      <c r="I14" s="15">
        <f>+'A.1 RASHODI EK'!F113</f>
        <v>20881.199999999997</v>
      </c>
      <c r="J14" s="17">
        <f t="shared" si="0"/>
        <v>1309.9874529485569</v>
      </c>
      <c r="K14" s="17">
        <f t="shared" si="1"/>
        <v>39.261445896399358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715214</v>
      </c>
      <c r="G15" s="19">
        <f>G13+G14</f>
        <v>1849782</v>
      </c>
      <c r="H15" s="19">
        <f>H13+H14</f>
        <v>1849782</v>
      </c>
      <c r="I15" s="18">
        <f>I13+I14</f>
        <v>797074.37</v>
      </c>
      <c r="J15" s="18">
        <f t="shared" si="0"/>
        <v>111.4455771279645</v>
      </c>
      <c r="K15" s="18">
        <f t="shared" si="1"/>
        <v>43.090178734575204</v>
      </c>
    </row>
    <row r="16" spans="1:11" x14ac:dyDescent="0.25">
      <c r="A16" s="145" t="s">
        <v>14</v>
      </c>
      <c r="B16" s="142"/>
      <c r="C16" s="142"/>
      <c r="D16" s="142"/>
      <c r="E16" s="142"/>
      <c r="F16" s="22">
        <f>F12-F15</f>
        <v>3259</v>
      </c>
      <c r="G16" s="23">
        <f>G12-G15</f>
        <v>-63285</v>
      </c>
      <c r="H16" s="23">
        <f>H12-H15</f>
        <v>-63285</v>
      </c>
      <c r="I16" s="22">
        <f>I12-I15</f>
        <v>-31981.90000000014</v>
      </c>
      <c r="J16" s="18">
        <f t="shared" si="0"/>
        <v>-981.34090211721821</v>
      </c>
      <c r="K16" s="18">
        <f t="shared" si="1"/>
        <v>50.536304021490309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46" t="s">
        <v>15</v>
      </c>
      <c r="B18" s="146"/>
      <c r="C18" s="146"/>
      <c r="D18" s="146"/>
      <c r="E18" s="146"/>
      <c r="F18" s="25"/>
      <c r="G18" s="26"/>
      <c r="H18" s="26"/>
      <c r="I18" s="25"/>
      <c r="J18" s="27"/>
      <c r="K18" s="27"/>
    </row>
    <row r="19" spans="1:11" ht="38.25" x14ac:dyDescent="0.25">
      <c r="A19" s="147" t="s">
        <v>3</v>
      </c>
      <c r="B19" s="147"/>
      <c r="C19" s="147"/>
      <c r="D19" s="147"/>
      <c r="E19" s="147"/>
      <c r="F19" s="11" t="s">
        <v>561</v>
      </c>
      <c r="G19" s="12" t="s">
        <v>562</v>
      </c>
      <c r="H19" s="12" t="s">
        <v>563</v>
      </c>
      <c r="I19" s="11" t="s">
        <v>564</v>
      </c>
      <c r="J19" s="28" t="s">
        <v>4</v>
      </c>
      <c r="K19" s="28" t="s">
        <v>5</v>
      </c>
    </row>
    <row r="20" spans="1:11" x14ac:dyDescent="0.25">
      <c r="A20" s="148">
        <v>1</v>
      </c>
      <c r="B20" s="149"/>
      <c r="C20" s="149"/>
      <c r="D20" s="149"/>
      <c r="E20" s="149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32" t="s">
        <v>16</v>
      </c>
      <c r="B21" s="150"/>
      <c r="C21" s="150"/>
      <c r="D21" s="150"/>
      <c r="E21" s="150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132" t="s">
        <v>17</v>
      </c>
      <c r="B22" s="133"/>
      <c r="C22" s="133"/>
      <c r="D22" s="133"/>
      <c r="E22" s="133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134" t="s">
        <v>18</v>
      </c>
      <c r="B23" s="135"/>
      <c r="C23" s="135"/>
      <c r="D23" s="135"/>
      <c r="E23" s="136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132" t="s">
        <v>19</v>
      </c>
      <c r="B24" s="133"/>
      <c r="C24" s="133"/>
      <c r="D24" s="133"/>
      <c r="E24" s="133"/>
      <c r="F24" s="120">
        <v>-381641.59</v>
      </c>
      <c r="G24" s="121">
        <v>441664</v>
      </c>
      <c r="H24" s="121">
        <v>441664</v>
      </c>
      <c r="I24" s="15">
        <f>+F25</f>
        <v>378382.59</v>
      </c>
      <c r="J24" s="17">
        <f t="shared" si="2"/>
        <v>-99.146057430480781</v>
      </c>
      <c r="K24" s="17">
        <f t="shared" si="3"/>
        <v>85.672047076510665</v>
      </c>
    </row>
    <row r="25" spans="1:11" x14ac:dyDescent="0.25">
      <c r="A25" s="132" t="s">
        <v>20</v>
      </c>
      <c r="B25" s="133"/>
      <c r="C25" s="133"/>
      <c r="D25" s="133"/>
      <c r="E25" s="133"/>
      <c r="F25" s="120">
        <v>378382.59</v>
      </c>
      <c r="G25" s="121">
        <v>-378378.59</v>
      </c>
      <c r="H25" s="121">
        <v>-378379</v>
      </c>
      <c r="I25" s="121">
        <v>-346400.69</v>
      </c>
      <c r="J25" s="17">
        <f t="shared" si="2"/>
        <v>-91.547734794034781</v>
      </c>
      <c r="K25" s="17">
        <f t="shared" si="3"/>
        <v>91.5486033844373</v>
      </c>
    </row>
    <row r="26" spans="1:11" x14ac:dyDescent="0.25">
      <c r="A26" s="134" t="s">
        <v>21</v>
      </c>
      <c r="B26" s="135"/>
      <c r="C26" s="135"/>
      <c r="D26" s="135"/>
      <c r="E26" s="136"/>
      <c r="F26" s="18">
        <f>+F23+F24+F25</f>
        <v>-3259</v>
      </c>
      <c r="G26" s="23">
        <f>+G23+G24+G25</f>
        <v>63285.409999999974</v>
      </c>
      <c r="H26" s="23">
        <f>+H23+H24+H25</f>
        <v>63285</v>
      </c>
      <c r="I26" s="18">
        <f>+I23+I24+I25</f>
        <v>31981.900000000023</v>
      </c>
      <c r="J26" s="18">
        <f t="shared" si="2"/>
        <v>-981.34090211721445</v>
      </c>
      <c r="K26" s="18">
        <f t="shared" si="3"/>
        <v>50.536304021490118</v>
      </c>
    </row>
    <row r="27" spans="1:11" x14ac:dyDescent="0.25">
      <c r="A27" s="137" t="s">
        <v>22</v>
      </c>
      <c r="B27" s="137"/>
      <c r="C27" s="137"/>
      <c r="D27" s="137"/>
      <c r="E27" s="137"/>
      <c r="F27" s="22">
        <f>+F16+F26</f>
        <v>0</v>
      </c>
      <c r="G27" s="23">
        <f>+G16+G26</f>
        <v>0.40999999997438863</v>
      </c>
      <c r="H27" s="23">
        <f>+H16+H26</f>
        <v>0</v>
      </c>
      <c r="I27" s="22">
        <f>+I16+I26</f>
        <v>-1.1641532182693481E-10</v>
      </c>
      <c r="J27" s="18" t="e">
        <f t="shared" si="2"/>
        <v>#DIV/0!</v>
      </c>
      <c r="K27" s="18" t="e">
        <f t="shared" si="3"/>
        <v>#DIV/0!</v>
      </c>
    </row>
    <row r="29" spans="1:11" ht="23.2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20.25" customHeight="1" x14ac:dyDescent="0.25">
      <c r="A30" s="130" t="s">
        <v>565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1" ht="38.25" customHeight="1" x14ac:dyDescent="0.25">
      <c r="A31" s="130" t="s">
        <v>566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1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</row>
    <row r="33" spans="1:11" ht="31.5" customHeight="1" x14ac:dyDescent="0.25">
      <c r="A33" s="131" t="s">
        <v>567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</sheetData>
  <sheetProtection algorithmName="SHA-512" hashValue="VB6e3+x0PPjMYjXraSXGh6rIgpBUVUpUdigCnKCE3E9zS6nTuM0ywr7uZM+/z/wchtROn12/l9uPg3bvM7V1Sw==" saltValue="ssymVZ3ZnXKlQHpu4K0Bdg==" spinCount="100000" sheet="1" objects="1" scenarios="1" selectLockedCells="1" selectUnlockedCells="1"/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48" activePane="bottomRight" state="frozen"/>
      <selection activeCell="A30" sqref="A30:K30"/>
      <selection pane="topRight" activeCell="A30" sqref="A30:K30"/>
      <selection pane="bottomLeft" activeCell="A30" sqref="A30:K30"/>
      <selection pane="bottomRight" activeCell="A30" sqref="A30:K30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56" t="s">
        <v>23</v>
      </c>
      <c r="B3" s="156"/>
      <c r="C3" s="156"/>
      <c r="D3" s="156"/>
      <c r="E3" s="156"/>
      <c r="F3" s="156"/>
      <c r="G3" s="156"/>
      <c r="H3" s="156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6" t="s">
        <v>24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4"/>
      <c r="B10" s="106" t="s">
        <v>25</v>
      </c>
      <c r="C10" s="97">
        <f>+C11+C70</f>
        <v>718473</v>
      </c>
      <c r="D10" s="107">
        <f>+D11+D70</f>
        <v>1786497</v>
      </c>
      <c r="E10" s="107">
        <f>+E11+E70</f>
        <v>1786497</v>
      </c>
      <c r="F10" s="97">
        <f>+F11+F70</f>
        <v>765092.46999999986</v>
      </c>
      <c r="G10" s="97">
        <f>+F10/C10*100</f>
        <v>106.48868781429502</v>
      </c>
      <c r="H10" s="97">
        <f>+F10/E10*100</f>
        <v>42.826406649437409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8" t="s">
        <v>30</v>
      </c>
      <c r="B11" s="99" t="s">
        <v>31</v>
      </c>
      <c r="C11" s="100">
        <f>+C12+C34+C45+C51+C58+C65</f>
        <v>718391</v>
      </c>
      <c r="D11" s="101">
        <f>+D12+D34+D45+D51+D58+D65</f>
        <v>1785992</v>
      </c>
      <c r="E11" s="101">
        <f>+E12+E34+E45+E51+E58+E65</f>
        <v>1785992</v>
      </c>
      <c r="F11" s="100">
        <f>+F12+F34+F45+F51+F58+F65</f>
        <v>765037.62999999989</v>
      </c>
      <c r="G11" s="102">
        <f>+F11/C11*100</f>
        <v>106.4932091298471</v>
      </c>
      <c r="H11" s="102">
        <f>+F11/E11*100</f>
        <v>42.835445511514045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86" t="s">
        <v>33</v>
      </c>
      <c r="B12" s="87" t="s">
        <v>34</v>
      </c>
      <c r="C12" s="83">
        <f>+C13+C15+C20+C23+C26+C29</f>
        <v>94997</v>
      </c>
      <c r="D12" s="44">
        <v>219014</v>
      </c>
      <c r="E12" s="44">
        <v>219014</v>
      </c>
      <c r="F12" s="83">
        <f>+F13+F15+F20+F23+F26+F29</f>
        <v>84699.520000000004</v>
      </c>
      <c r="G12" s="83">
        <f>+F12/C12*100</f>
        <v>89.160205059107128</v>
      </c>
      <c r="H12" s="83">
        <f>+F12/E12*100</f>
        <v>38.673107655218395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4" t="s">
        <v>262</v>
      </c>
      <c r="B13" s="85" t="s">
        <v>263</v>
      </c>
      <c r="C13" s="83">
        <f>+C14</f>
        <v>0</v>
      </c>
      <c r="D13" s="81"/>
      <c r="E13" s="81"/>
      <c r="F13" s="83">
        <f>+F14</f>
        <v>0</v>
      </c>
      <c r="G13" s="83" t="e">
        <f t="shared" ref="G13:G72" si="0">+F13/C13*100</f>
        <v>#DIV/0!</v>
      </c>
      <c r="H13" s="83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80"/>
      <c r="E14" s="80"/>
      <c r="F14" s="43"/>
      <c r="G14" s="43" t="e">
        <f t="shared" si="0"/>
        <v>#DIV/0!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84" t="s">
        <v>35</v>
      </c>
      <c r="B15" s="85" t="s">
        <v>36</v>
      </c>
      <c r="C15" s="83">
        <f>SUM(C16:C19)</f>
        <v>94997</v>
      </c>
      <c r="D15" s="81"/>
      <c r="E15" s="81"/>
      <c r="F15" s="83">
        <f>SUM(F16:F19)</f>
        <v>84699.520000000004</v>
      </c>
      <c r="G15" s="83">
        <f t="shared" si="0"/>
        <v>89.160205059107128</v>
      </c>
      <c r="H15" s="83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/>
      <c r="D16" s="80"/>
      <c r="E16" s="80"/>
      <c r="F16" s="43"/>
      <c r="G16" s="43" t="e">
        <f t="shared" si="0"/>
        <v>#DIV/0!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80"/>
      <c r="E17" s="80"/>
      <c r="F17" s="48"/>
      <c r="G17" s="48" t="e">
        <f t="shared" si="0"/>
        <v>#DIV/0!</v>
      </c>
      <c r="H17" s="83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94997</v>
      </c>
      <c r="D18" s="80"/>
      <c r="E18" s="80"/>
      <c r="F18" s="43">
        <v>84699.520000000004</v>
      </c>
      <c r="G18" s="43">
        <f t="shared" si="0"/>
        <v>89.160205059107128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/>
      <c r="D19" s="80"/>
      <c r="E19" s="80"/>
      <c r="F19" s="43"/>
      <c r="G19" s="43" t="e">
        <f t="shared" si="0"/>
        <v>#DIV/0!</v>
      </c>
      <c r="H19" s="83"/>
      <c r="I19" s="45"/>
      <c r="J19" s="45"/>
      <c r="K19" s="45"/>
      <c r="L19" s="45"/>
      <c r="M19" s="46"/>
      <c r="N19" s="46"/>
      <c r="O19" s="46"/>
    </row>
    <row r="20" spans="1:15" x14ac:dyDescent="0.2">
      <c r="A20" s="84" t="s">
        <v>270</v>
      </c>
      <c r="B20" s="85" t="s">
        <v>271</v>
      </c>
      <c r="C20" s="83">
        <f>+C21+C22</f>
        <v>0</v>
      </c>
      <c r="D20" s="81"/>
      <c r="E20" s="81"/>
      <c r="F20" s="83">
        <f>+F21+F22</f>
        <v>0</v>
      </c>
      <c r="G20" s="83" t="e">
        <f t="shared" si="0"/>
        <v>#DIV/0!</v>
      </c>
      <c r="H20" s="83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80"/>
      <c r="E21" s="80"/>
      <c r="F21" s="43"/>
      <c r="G21" s="43" t="e">
        <f t="shared" si="0"/>
        <v>#DIV/0!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80"/>
      <c r="E22" s="80"/>
      <c r="F22" s="48"/>
      <c r="G22" s="48" t="e">
        <f t="shared" si="0"/>
        <v>#DIV/0!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4" t="s">
        <v>276</v>
      </c>
      <c r="B23" s="85" t="s">
        <v>277</v>
      </c>
      <c r="C23" s="83">
        <f>+C24+C25</f>
        <v>0</v>
      </c>
      <c r="D23" s="81"/>
      <c r="E23" s="81"/>
      <c r="F23" s="83">
        <f>+F24+F25</f>
        <v>0</v>
      </c>
      <c r="G23" s="83" t="e">
        <f t="shared" si="0"/>
        <v>#DIV/0!</v>
      </c>
      <c r="H23" s="83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80"/>
      <c r="E24" s="80"/>
      <c r="F24" s="43"/>
      <c r="G24" s="43" t="e">
        <f t="shared" si="0"/>
        <v>#DIV/0!</v>
      </c>
      <c r="H24" s="83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80"/>
      <c r="E25" s="80"/>
      <c r="F25" s="43"/>
      <c r="G25" s="43" t="e">
        <f t="shared" si="0"/>
        <v>#DIV/0!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84" t="s">
        <v>282</v>
      </c>
      <c r="B26" s="85" t="s">
        <v>283</v>
      </c>
      <c r="C26" s="83">
        <f>+C27+C28</f>
        <v>0</v>
      </c>
      <c r="D26" s="81"/>
      <c r="E26" s="81"/>
      <c r="F26" s="83">
        <f>+F27+F28</f>
        <v>0</v>
      </c>
      <c r="G26" s="83" t="e">
        <f t="shared" si="0"/>
        <v>#DIV/0!</v>
      </c>
      <c r="H26" s="83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80"/>
      <c r="E27" s="80"/>
      <c r="F27" s="43"/>
      <c r="G27" s="43" t="e">
        <f t="shared" si="0"/>
        <v>#DIV/0!</v>
      </c>
      <c r="H27" s="83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80"/>
      <c r="E28" s="80"/>
      <c r="F28" s="43"/>
      <c r="G28" s="43" t="e">
        <f t="shared" si="0"/>
        <v>#DIV/0!</v>
      </c>
      <c r="H28" s="83"/>
      <c r="I28" s="45"/>
      <c r="J28" s="45"/>
      <c r="K28" s="45"/>
      <c r="L28" s="45"/>
      <c r="M28" s="46"/>
      <c r="N28" s="46"/>
      <c r="O28" s="46"/>
    </row>
    <row r="29" spans="1:15" x14ac:dyDescent="0.2">
      <c r="A29" s="84" t="s">
        <v>288</v>
      </c>
      <c r="B29" s="85" t="s">
        <v>196</v>
      </c>
      <c r="C29" s="83">
        <f>SUM(C30:C33)</f>
        <v>0</v>
      </c>
      <c r="D29" s="81"/>
      <c r="E29" s="81"/>
      <c r="F29" s="83">
        <f>SUM(F30:F33)</f>
        <v>0</v>
      </c>
      <c r="G29" s="83" t="e">
        <f t="shared" si="0"/>
        <v>#DIV/0!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/>
      <c r="D30" s="81"/>
      <c r="E30" s="81"/>
      <c r="F30" s="43"/>
      <c r="G30" s="43" t="e">
        <f t="shared" si="0"/>
        <v>#DIV/0!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81"/>
      <c r="E31" s="81"/>
      <c r="F31" s="43"/>
      <c r="G31" s="43" t="e">
        <f t="shared" si="0"/>
        <v>#DIV/0!</v>
      </c>
      <c r="H31" s="83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/>
      <c r="D32" s="81"/>
      <c r="E32" s="81"/>
      <c r="F32" s="43"/>
      <c r="G32" s="43" t="e">
        <f t="shared" si="0"/>
        <v>#DIV/0!</v>
      </c>
      <c r="H32" s="83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81"/>
      <c r="E33" s="81"/>
      <c r="F33" s="43"/>
      <c r="G33" s="43" t="e">
        <f t="shared" si="0"/>
        <v>#DIV/0!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86" t="s">
        <v>41</v>
      </c>
      <c r="B34" s="87" t="s">
        <v>42</v>
      </c>
      <c r="C34" s="83">
        <f>+C35+C42</f>
        <v>0</v>
      </c>
      <c r="D34" s="44"/>
      <c r="E34" s="44"/>
      <c r="F34" s="83">
        <f>+F35+F42</f>
        <v>0</v>
      </c>
      <c r="G34" s="83" t="e">
        <f>+F34/C34*100</f>
        <v>#DIV/0!</v>
      </c>
      <c r="H34" s="83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4" t="s">
        <v>43</v>
      </c>
      <c r="B35" s="85" t="s">
        <v>44</v>
      </c>
      <c r="C35" s="83">
        <f>SUM(C36:C41)</f>
        <v>0</v>
      </c>
      <c r="D35" s="81"/>
      <c r="E35" s="81"/>
      <c r="F35" s="83">
        <f>SUM(F36:F41)</f>
        <v>0</v>
      </c>
      <c r="G35" s="83" t="e">
        <f t="shared" si="0"/>
        <v>#DIV/0!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/>
      <c r="D36" s="81"/>
      <c r="E36" s="81"/>
      <c r="F36" s="43"/>
      <c r="G36" s="43" t="e">
        <f t="shared" si="0"/>
        <v>#DIV/0!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81"/>
      <c r="E37" s="81"/>
      <c r="F37" s="43"/>
      <c r="G37" s="43" t="e">
        <f t="shared" si="0"/>
        <v>#DIV/0!</v>
      </c>
      <c r="H37" s="83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/>
      <c r="D38" s="81"/>
      <c r="E38" s="81"/>
      <c r="F38" s="43"/>
      <c r="G38" s="43" t="e">
        <f t="shared" si="0"/>
        <v>#DIV/0!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81"/>
      <c r="E39" s="81"/>
      <c r="F39" s="43"/>
      <c r="G39" s="43" t="e">
        <f t="shared" si="0"/>
        <v>#DIV/0!</v>
      </c>
      <c r="H39" s="83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81"/>
      <c r="E40" s="81"/>
      <c r="F40" s="43"/>
      <c r="G40" s="43" t="e">
        <f t="shared" si="0"/>
        <v>#DIV/0!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81"/>
      <c r="E41" s="81"/>
      <c r="F41" s="43"/>
      <c r="G41" s="43" t="e">
        <f t="shared" si="0"/>
        <v>#DIV/0!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84" t="s">
        <v>304</v>
      </c>
      <c r="B42" s="85" t="s">
        <v>305</v>
      </c>
      <c r="C42" s="83">
        <f>+C43+C44</f>
        <v>0</v>
      </c>
      <c r="D42" s="81"/>
      <c r="E42" s="81"/>
      <c r="F42" s="83">
        <f>+F43+F44</f>
        <v>0</v>
      </c>
      <c r="G42" s="83" t="e">
        <f t="shared" si="0"/>
        <v>#DIV/0!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/>
      <c r="D43" s="81"/>
      <c r="E43" s="81"/>
      <c r="F43" s="43"/>
      <c r="G43" s="43" t="e">
        <f t="shared" si="0"/>
        <v>#DIV/0!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/>
      <c r="D44" s="81"/>
      <c r="E44" s="81"/>
      <c r="F44" s="43"/>
      <c r="G44" s="43" t="e">
        <f t="shared" si="0"/>
        <v>#DIV/0!</v>
      </c>
      <c r="H44" s="83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6" t="s">
        <v>47</v>
      </c>
      <c r="B45" s="87" t="s">
        <v>48</v>
      </c>
      <c r="C45" s="83">
        <f>+C46+C48</f>
        <v>0</v>
      </c>
      <c r="D45" s="44"/>
      <c r="E45" s="44"/>
      <c r="F45" s="83">
        <f>+F46+F48</f>
        <v>0</v>
      </c>
      <c r="G45" s="83" t="e">
        <f>+F45/C45*100</f>
        <v>#DIV/0!</v>
      </c>
      <c r="H45" s="83" t="e">
        <f>+F45/E45*100</f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4" t="s">
        <v>310</v>
      </c>
      <c r="B46" s="85" t="s">
        <v>311</v>
      </c>
      <c r="C46" s="83">
        <f>+C47</f>
        <v>0</v>
      </c>
      <c r="D46" s="81"/>
      <c r="E46" s="81"/>
      <c r="F46" s="83">
        <f>+F47</f>
        <v>0</v>
      </c>
      <c r="G46" s="83" t="e">
        <f t="shared" si="0"/>
        <v>#DIV/0!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81"/>
      <c r="E47" s="81"/>
      <c r="F47" s="43"/>
      <c r="G47" s="43" t="e">
        <f t="shared" si="0"/>
        <v>#DIV/0!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49</v>
      </c>
      <c r="B48" s="85" t="s">
        <v>50</v>
      </c>
      <c r="C48" s="83">
        <f>+C49+C50</f>
        <v>0</v>
      </c>
      <c r="D48" s="81"/>
      <c r="E48" s="81"/>
      <c r="F48" s="83">
        <f>+F49+F50</f>
        <v>0</v>
      </c>
      <c r="G48" s="83" t="e">
        <f t="shared" si="0"/>
        <v>#DIV/0!</v>
      </c>
      <c r="H48" s="83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81"/>
      <c r="E49" s="81"/>
      <c r="F49" s="43"/>
      <c r="G49" s="43" t="e">
        <f t="shared" si="0"/>
        <v>#DIV/0!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/>
      <c r="D50" s="81"/>
      <c r="E50" s="81"/>
      <c r="F50" s="43"/>
      <c r="G50" s="43" t="e">
        <f t="shared" si="0"/>
        <v>#DIV/0!</v>
      </c>
      <c r="H50" s="83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6" t="s">
        <v>316</v>
      </c>
      <c r="B51" s="87" t="s">
        <v>317</v>
      </c>
      <c r="C51" s="83">
        <f>+C52+C55</f>
        <v>140664</v>
      </c>
      <c r="D51" s="44">
        <v>389073</v>
      </c>
      <c r="E51" s="44">
        <v>389073</v>
      </c>
      <c r="F51" s="83">
        <f>+F52+F55</f>
        <v>110246.30000000002</v>
      </c>
      <c r="G51" s="83">
        <f>+F51/C51*100</f>
        <v>78.37563271341638</v>
      </c>
      <c r="H51" s="83">
        <f>+F51/E51*100</f>
        <v>28.335633672858311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4" t="s">
        <v>318</v>
      </c>
      <c r="B52" s="85" t="s">
        <v>319</v>
      </c>
      <c r="C52" s="83">
        <f>+C53+C54</f>
        <v>130821</v>
      </c>
      <c r="D52" s="81"/>
      <c r="E52" s="81"/>
      <c r="F52" s="83">
        <f>+F53+F54</f>
        <v>106472.70000000001</v>
      </c>
      <c r="G52" s="83">
        <f t="shared" si="0"/>
        <v>81.388079895429641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>
        <v>1100</v>
      </c>
      <c r="D53" s="81">
        <v>0</v>
      </c>
      <c r="E53" s="81"/>
      <c r="F53" s="43">
        <v>966.71</v>
      </c>
      <c r="G53" s="43">
        <f t="shared" si="0"/>
        <v>87.88272727272728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129721</v>
      </c>
      <c r="D54" s="81">
        <v>0</v>
      </c>
      <c r="E54" s="81"/>
      <c r="F54" s="43">
        <v>105505.99</v>
      </c>
      <c r="G54" s="43">
        <f t="shared" si="0"/>
        <v>81.333006991928841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84" t="s">
        <v>324</v>
      </c>
      <c r="B55" s="85" t="s">
        <v>325</v>
      </c>
      <c r="C55" s="83">
        <f>+C56+C57</f>
        <v>9843</v>
      </c>
      <c r="D55" s="81"/>
      <c r="E55" s="81"/>
      <c r="F55" s="83">
        <f>+F56+F57</f>
        <v>3773.6</v>
      </c>
      <c r="G55" s="83">
        <f t="shared" si="0"/>
        <v>38.337905110230622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9843</v>
      </c>
      <c r="D56" s="81">
        <v>0</v>
      </c>
      <c r="E56" s="81"/>
      <c r="F56" s="43">
        <v>3773.6</v>
      </c>
      <c r="G56" s="43">
        <f t="shared" si="0"/>
        <v>38.337905110230622</v>
      </c>
      <c r="H56" s="83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81"/>
      <c r="E57" s="81"/>
      <c r="F57" s="43"/>
      <c r="G57" s="43" t="e">
        <f t="shared" si="0"/>
        <v>#DIV/0!</v>
      </c>
      <c r="H57" s="83"/>
      <c r="I57" s="46"/>
      <c r="J57" s="46"/>
      <c r="K57" s="46"/>
      <c r="L57" s="46"/>
      <c r="M57" s="46"/>
      <c r="N57" s="46"/>
      <c r="O57" s="46"/>
    </row>
    <row r="58" spans="1:15" x14ac:dyDescent="0.2">
      <c r="A58" s="86">
        <v>67</v>
      </c>
      <c r="B58" s="87" t="s">
        <v>540</v>
      </c>
      <c r="C58" s="83">
        <f>+C59+C63</f>
        <v>481935</v>
      </c>
      <c r="D58" s="44">
        <v>1177905</v>
      </c>
      <c r="E58" s="44">
        <v>1177905</v>
      </c>
      <c r="F58" s="83">
        <f>+F59+F63</f>
        <v>569660.34</v>
      </c>
      <c r="G58" s="83">
        <f>+F58/C58*100</f>
        <v>118.20273273366739</v>
      </c>
      <c r="H58" s="83">
        <f>+F58/E58*100</f>
        <v>48.362163332357021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4">
        <v>671</v>
      </c>
      <c r="B59" s="85" t="s">
        <v>540</v>
      </c>
      <c r="C59" s="83">
        <f>+C60+C61+C62</f>
        <v>481935</v>
      </c>
      <c r="D59" s="81"/>
      <c r="E59" s="81"/>
      <c r="F59" s="83">
        <v>569660.34</v>
      </c>
      <c r="G59" s="83">
        <f t="shared" si="0"/>
        <v>118.20273273366739</v>
      </c>
      <c r="H59" s="83"/>
      <c r="I59" s="46"/>
      <c r="J59" s="46"/>
      <c r="K59" s="46"/>
      <c r="L59" s="46"/>
      <c r="M59" s="46"/>
      <c r="N59" s="46"/>
      <c r="O59" s="46"/>
    </row>
    <row r="60" spans="1:15" x14ac:dyDescent="0.2">
      <c r="A60" s="49">
        <v>3711</v>
      </c>
      <c r="B60" s="47" t="s">
        <v>541</v>
      </c>
      <c r="C60" s="43">
        <v>481935</v>
      </c>
      <c r="D60" s="81"/>
      <c r="E60" s="81"/>
      <c r="F60" s="43"/>
      <c r="G60" s="43">
        <f t="shared" si="0"/>
        <v>0</v>
      </c>
      <c r="H60" s="83"/>
      <c r="I60" s="46"/>
      <c r="J60" s="46"/>
      <c r="K60" s="46"/>
      <c r="L60" s="46"/>
      <c r="M60" s="46"/>
      <c r="N60" s="46"/>
      <c r="O60" s="46"/>
    </row>
    <row r="61" spans="1:15" x14ac:dyDescent="0.2">
      <c r="A61" s="49">
        <v>3712</v>
      </c>
      <c r="B61" s="47" t="s">
        <v>541</v>
      </c>
      <c r="C61" s="43"/>
      <c r="D61" s="81"/>
      <c r="E61" s="81"/>
      <c r="F61" s="43"/>
      <c r="G61" s="43" t="e">
        <f t="shared" si="0"/>
        <v>#DIV/0!</v>
      </c>
      <c r="H61" s="83"/>
      <c r="I61" s="46"/>
      <c r="J61" s="46"/>
      <c r="K61" s="46"/>
      <c r="L61" s="46"/>
      <c r="M61" s="46"/>
      <c r="N61" s="46"/>
      <c r="O61" s="46"/>
    </row>
    <row r="62" spans="1:15" x14ac:dyDescent="0.2">
      <c r="A62" s="49">
        <v>3714</v>
      </c>
      <c r="B62" s="47" t="s">
        <v>542</v>
      </c>
      <c r="C62" s="43"/>
      <c r="D62" s="81"/>
      <c r="E62" s="81"/>
      <c r="F62" s="43"/>
      <c r="G62" s="43" t="e">
        <f t="shared" si="0"/>
        <v>#DIV/0!</v>
      </c>
      <c r="H62" s="83"/>
      <c r="I62" s="46"/>
      <c r="J62" s="46"/>
      <c r="K62" s="46"/>
      <c r="L62" s="46"/>
      <c r="M62" s="46"/>
      <c r="N62" s="46"/>
      <c r="O62" s="46"/>
    </row>
    <row r="63" spans="1:15" x14ac:dyDescent="0.2">
      <c r="A63" s="84">
        <v>673</v>
      </c>
      <c r="B63" s="85" t="s">
        <v>550</v>
      </c>
      <c r="C63" s="83">
        <f>+C64</f>
        <v>0</v>
      </c>
      <c r="D63" s="81"/>
      <c r="E63" s="81"/>
      <c r="F63" s="83">
        <f>+F64</f>
        <v>0</v>
      </c>
      <c r="G63" s="83" t="e">
        <f t="shared" si="0"/>
        <v>#DIV/0!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550</v>
      </c>
      <c r="C64" s="43"/>
      <c r="D64" s="81"/>
      <c r="E64" s="81"/>
      <c r="F64" s="43"/>
      <c r="G64" s="43" t="e">
        <f t="shared" si="0"/>
        <v>#DIV/0!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328</v>
      </c>
      <c r="B65" s="87" t="s">
        <v>329</v>
      </c>
      <c r="C65" s="83">
        <f>+C66+C68</f>
        <v>795</v>
      </c>
      <c r="D65" s="44"/>
      <c r="E65" s="44"/>
      <c r="F65" s="83">
        <f>+F66+F68</f>
        <v>431.47</v>
      </c>
      <c r="G65" s="83">
        <f>+F65/C65*100</f>
        <v>54.272955974842773</v>
      </c>
      <c r="H65" s="83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330</v>
      </c>
      <c r="B66" s="85" t="s">
        <v>331</v>
      </c>
      <c r="C66" s="83">
        <f>+C67</f>
        <v>0</v>
      </c>
      <c r="D66" s="81"/>
      <c r="E66" s="81"/>
      <c r="F66" s="83">
        <f>+F67</f>
        <v>0</v>
      </c>
      <c r="G66" s="83" t="e">
        <f t="shared" si="0"/>
        <v>#DIV/0!</v>
      </c>
      <c r="H66" s="83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81"/>
      <c r="E67" s="81"/>
      <c r="F67" s="43"/>
      <c r="G67" s="43" t="e">
        <f t="shared" si="0"/>
        <v>#DIV/0!</v>
      </c>
      <c r="H67" s="83"/>
      <c r="I67" s="46"/>
      <c r="J67" s="46"/>
      <c r="K67" s="46"/>
      <c r="L67" s="46"/>
      <c r="M67" s="46"/>
      <c r="N67" s="46"/>
      <c r="O67" s="46"/>
    </row>
    <row r="68" spans="1:15" x14ac:dyDescent="0.2">
      <c r="A68" s="84" t="s">
        <v>334</v>
      </c>
      <c r="B68" s="85" t="s">
        <v>335</v>
      </c>
      <c r="C68" s="83">
        <f>+C69</f>
        <v>795</v>
      </c>
      <c r="D68" s="81"/>
      <c r="E68" s="81"/>
      <c r="F68" s="83">
        <f>+F69</f>
        <v>431.47</v>
      </c>
      <c r="G68" s="83">
        <f t="shared" si="0"/>
        <v>54.272955974842773</v>
      </c>
      <c r="H68" s="83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>
        <v>795</v>
      </c>
      <c r="D69" s="81"/>
      <c r="E69" s="81"/>
      <c r="F69" s="43">
        <v>431.47</v>
      </c>
      <c r="G69" s="43">
        <f t="shared" si="0"/>
        <v>54.272955974842773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98" t="s">
        <v>337</v>
      </c>
      <c r="B70" s="99" t="s">
        <v>338</v>
      </c>
      <c r="C70" s="100">
        <f>+C71+C76</f>
        <v>82</v>
      </c>
      <c r="D70" s="101">
        <f>+D71+D76</f>
        <v>505</v>
      </c>
      <c r="E70" s="101">
        <f>+E71+E76</f>
        <v>505</v>
      </c>
      <c r="F70" s="100">
        <f>+F71+F76</f>
        <v>54.84</v>
      </c>
      <c r="G70" s="102">
        <f>+F70/C70*100</f>
        <v>66.878048780487802</v>
      </c>
      <c r="H70" s="102">
        <f>+F70/E70*100</f>
        <v>10.85940594059406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6" t="s">
        <v>339</v>
      </c>
      <c r="B71" s="87" t="s">
        <v>340</v>
      </c>
      <c r="C71" s="83">
        <f>+C72+C74</f>
        <v>0</v>
      </c>
      <c r="D71" s="44">
        <v>505</v>
      </c>
      <c r="E71" s="44">
        <v>505</v>
      </c>
      <c r="F71" s="83">
        <f>+F72+F74</f>
        <v>0</v>
      </c>
      <c r="G71" s="83" t="e">
        <f>+F71/C71*100</f>
        <v>#DIV/0!</v>
      </c>
      <c r="H71" s="83">
        <f>+F71/E71*100</f>
        <v>0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4" t="s">
        <v>341</v>
      </c>
      <c r="B72" s="85" t="s">
        <v>342</v>
      </c>
      <c r="C72" s="83">
        <f>+C73</f>
        <v>0</v>
      </c>
      <c r="D72" s="81"/>
      <c r="E72" s="81"/>
      <c r="F72" s="83">
        <f>+F73</f>
        <v>0</v>
      </c>
      <c r="G72" s="83" t="e">
        <f t="shared" si="0"/>
        <v>#DIV/0!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81"/>
      <c r="E73" s="81"/>
      <c r="F73" s="43"/>
      <c r="G73" s="43" t="e">
        <f t="shared" ref="G73:G87" si="1">+F73/C73*100</f>
        <v>#DIV/0!</v>
      </c>
      <c r="H73" s="83"/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345</v>
      </c>
      <c r="B74" s="85" t="s">
        <v>346</v>
      </c>
      <c r="C74" s="83">
        <f>+C75</f>
        <v>0</v>
      </c>
      <c r="D74" s="81"/>
      <c r="E74" s="81"/>
      <c r="F74" s="83">
        <f>+F75</f>
        <v>0</v>
      </c>
      <c r="G74" s="83" t="e">
        <f t="shared" si="1"/>
        <v>#DIV/0!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81"/>
      <c r="E75" s="81"/>
      <c r="F75" s="43"/>
      <c r="G75" s="43" t="e">
        <f t="shared" si="1"/>
        <v>#DIV/0!</v>
      </c>
      <c r="H75" s="83"/>
      <c r="I75" s="46"/>
      <c r="J75" s="46"/>
      <c r="K75" s="46"/>
      <c r="L75" s="46"/>
      <c r="M75" s="46"/>
      <c r="N75" s="46"/>
      <c r="O75" s="46"/>
    </row>
    <row r="76" spans="1:15" x14ac:dyDescent="0.2">
      <c r="A76" s="86" t="s">
        <v>349</v>
      </c>
      <c r="B76" s="87" t="s">
        <v>350</v>
      </c>
      <c r="C76" s="83">
        <f>+C77+C80+C84+C87</f>
        <v>82</v>
      </c>
      <c r="D76" s="44"/>
      <c r="E76" s="44"/>
      <c r="F76" s="83">
        <f>+F77+F80+F84+F87</f>
        <v>54.84</v>
      </c>
      <c r="G76" s="83">
        <f>+F76/C76*100</f>
        <v>66.878048780487802</v>
      </c>
      <c r="H76" s="83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4" t="s">
        <v>351</v>
      </c>
      <c r="B77" s="85" t="s">
        <v>352</v>
      </c>
      <c r="C77" s="83">
        <f>+C78+C79</f>
        <v>82</v>
      </c>
      <c r="D77" s="81"/>
      <c r="E77" s="81"/>
      <c r="F77" s="83">
        <f>+F78+F79</f>
        <v>54.84</v>
      </c>
      <c r="G77" s="83">
        <f t="shared" si="1"/>
        <v>66.878048780487802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>
        <v>82</v>
      </c>
      <c r="D78" s="81"/>
      <c r="E78" s="81"/>
      <c r="F78" s="43">
        <v>54.84</v>
      </c>
      <c r="G78" s="43">
        <f>+F78/C78*100</f>
        <v>66.878048780487802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81"/>
      <c r="E79" s="81"/>
      <c r="F79" s="43"/>
      <c r="G79" s="43" t="e">
        <f t="shared" si="1"/>
        <v>#DIV/0!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356</v>
      </c>
      <c r="B80" s="85" t="s">
        <v>357</v>
      </c>
      <c r="C80" s="83">
        <f>+C81+C82+C83</f>
        <v>0</v>
      </c>
      <c r="D80" s="81"/>
      <c r="E80" s="81"/>
      <c r="F80" s="83">
        <f>+F81+F82+F83</f>
        <v>0</v>
      </c>
      <c r="G80" s="83" t="e">
        <f t="shared" si="1"/>
        <v>#DIV/0!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/>
      <c r="D81" s="81"/>
      <c r="E81" s="81"/>
      <c r="F81" s="43"/>
      <c r="G81" s="43" t="e">
        <f t="shared" si="1"/>
        <v>#DIV/0!</v>
      </c>
      <c r="H81" s="83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81"/>
      <c r="E82" s="81"/>
      <c r="F82" s="43"/>
      <c r="G82" s="43" t="e">
        <f t="shared" si="1"/>
        <v>#DIV/0!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/>
      <c r="D83" s="81"/>
      <c r="E83" s="81"/>
      <c r="F83" s="43"/>
      <c r="G83" s="43" t="e">
        <f t="shared" si="1"/>
        <v>#DIV/0!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84" t="s">
        <v>363</v>
      </c>
      <c r="B84" s="85" t="s">
        <v>364</v>
      </c>
      <c r="C84" s="83">
        <f>+C85+C86</f>
        <v>0</v>
      </c>
      <c r="D84" s="81"/>
      <c r="E84" s="81"/>
      <c r="F84" s="83">
        <f>+F85+F86</f>
        <v>0</v>
      </c>
      <c r="G84" s="83" t="e">
        <f t="shared" si="1"/>
        <v>#DIV/0!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/>
      <c r="D85" s="81"/>
      <c r="E85" s="81"/>
      <c r="F85" s="43"/>
      <c r="G85" s="43" t="e">
        <f t="shared" si="1"/>
        <v>#DIV/0!</v>
      </c>
      <c r="H85" s="83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81"/>
      <c r="E86" s="81"/>
      <c r="F86" s="43"/>
      <c r="G86" s="43" t="e">
        <f t="shared" si="1"/>
        <v>#DIV/0!</v>
      </c>
      <c r="H86" s="83"/>
      <c r="I86" s="46"/>
      <c r="J86" s="46"/>
      <c r="K86" s="46"/>
      <c r="L86" s="46"/>
      <c r="M86" s="46"/>
      <c r="N86" s="46"/>
      <c r="O86" s="46"/>
    </row>
    <row r="87" spans="1:15" x14ac:dyDescent="0.2">
      <c r="A87" s="84" t="s">
        <v>369</v>
      </c>
      <c r="B87" s="85" t="s">
        <v>370</v>
      </c>
      <c r="C87" s="83">
        <f>+C88</f>
        <v>0</v>
      </c>
      <c r="D87" s="81"/>
      <c r="E87" s="81"/>
      <c r="F87" s="83">
        <f>+F88</f>
        <v>0</v>
      </c>
      <c r="G87" s="83" t="e">
        <f t="shared" si="1"/>
        <v>#DIV/0!</v>
      </c>
      <c r="H87" s="83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81"/>
      <c r="E88" s="81"/>
      <c r="F88" s="43"/>
      <c r="G88" s="43" t="e">
        <f>+F88/C88*100</f>
        <v>#DIV/0!</v>
      </c>
      <c r="H88" s="83"/>
      <c r="I88" s="46"/>
      <c r="J88" s="46"/>
      <c r="K88" s="46"/>
      <c r="L88" s="46"/>
      <c r="M88" s="46"/>
      <c r="N88" s="46"/>
      <c r="O88" s="46"/>
    </row>
  </sheetData>
  <sheetProtection algorithmName="SHA-512" hashValue="oJ5kKqFqEL5+aIiQP3KlqOqCuf5RbkHMZc01K7eF9B0wFuah//+MGnhGGWIckgihXu2snirGEQbYNNOhjVVaCQ==" saltValue="DsidnmdjRQ7qXceHQd+xwA==" spinCount="100000" sheet="1" objects="1" scenarios="1" selectLockedCells="1" selectUnlockedCells="1"/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activeCell="A30" sqref="A30:K30"/>
      <selection pane="topRight" activeCell="A30" sqref="A30:K30"/>
      <selection pane="bottomLeft" activeCell="A30" sqref="A30:K30"/>
      <selection pane="bottomRight" activeCell="A30" sqref="A30:K30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56" t="s">
        <v>23</v>
      </c>
      <c r="B3" s="156"/>
      <c r="C3" s="156"/>
      <c r="D3" s="156"/>
      <c r="E3" s="156"/>
      <c r="F3" s="156"/>
      <c r="G3" s="156"/>
      <c r="H3" s="156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56" t="s">
        <v>24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4"/>
      <c r="B9" s="105" t="s">
        <v>80</v>
      </c>
      <c r="C9" s="97">
        <f>+C10+C113</f>
        <v>715214</v>
      </c>
      <c r="D9" s="97">
        <f>+D10+D113</f>
        <v>1849782</v>
      </c>
      <c r="E9" s="97">
        <f>+E10+E113</f>
        <v>1849782</v>
      </c>
      <c r="F9" s="97">
        <f>+F10+F113</f>
        <v>797074.37</v>
      </c>
      <c r="G9" s="97">
        <f t="shared" ref="G9:G72" si="0">+F9/C9*100</f>
        <v>111.4455771279645</v>
      </c>
      <c r="H9" s="97">
        <f>+F9/D9*100</f>
        <v>43.090178734575204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8" t="s">
        <v>81</v>
      </c>
      <c r="B10" s="99" t="s">
        <v>82</v>
      </c>
      <c r="C10" s="100">
        <f>+C11++C23+C56+C65+C73+C90+C98</f>
        <v>713620</v>
      </c>
      <c r="D10" s="101">
        <f>+D11++D23+D56+D65+D73+D90+D98</f>
        <v>1796597</v>
      </c>
      <c r="E10" s="101">
        <f>+E11++E23+E56+E65+E73+E90+E98</f>
        <v>1796597</v>
      </c>
      <c r="F10" s="100">
        <f>+F11++F23+F56+F65+F73+F90+F98</f>
        <v>776193.17</v>
      </c>
      <c r="G10" s="100">
        <f>+F10/C10*100</f>
        <v>108.76841596367814</v>
      </c>
      <c r="H10" s="100">
        <f>+F10/D10*100</f>
        <v>43.203521435246749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6" t="s">
        <v>83</v>
      </c>
      <c r="B11" s="87" t="s">
        <v>84</v>
      </c>
      <c r="C11" s="83">
        <f>+C12+C17+C19</f>
        <v>520016</v>
      </c>
      <c r="D11" s="44">
        <v>1204277</v>
      </c>
      <c r="E11" s="44">
        <v>1204277</v>
      </c>
      <c r="F11" s="83">
        <f>+F12+F17+F19</f>
        <v>654409.06000000006</v>
      </c>
      <c r="G11" s="83">
        <f t="shared" si="0"/>
        <v>125.84402403002986</v>
      </c>
      <c r="H11" s="83">
        <f>+F11/D11*100</f>
        <v>54.340410055161733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4" t="s">
        <v>85</v>
      </c>
      <c r="B12" s="85" t="s">
        <v>86</v>
      </c>
      <c r="C12" s="83">
        <f>SUM(C13:C16)</f>
        <v>434213.64999999997</v>
      </c>
      <c r="D12" s="81"/>
      <c r="E12" s="81"/>
      <c r="F12" s="83">
        <f>SUM(F13:F16)</f>
        <v>539049.38</v>
      </c>
      <c r="G12" s="83">
        <f t="shared" si="0"/>
        <v>124.14381261390564</v>
      </c>
      <c r="H12" s="83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395588.61</v>
      </c>
      <c r="D13" s="80"/>
      <c r="E13" s="80"/>
      <c r="F13" s="43">
        <v>501696.34</v>
      </c>
      <c r="G13" s="43">
        <f t="shared" si="0"/>
        <v>126.82274648908624</v>
      </c>
      <c r="H13" s="83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80"/>
      <c r="E14" s="80"/>
      <c r="F14" s="43"/>
      <c r="G14" s="43" t="e">
        <f t="shared" si="0"/>
        <v>#DIV/0!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>
        <v>38625.040000000001</v>
      </c>
      <c r="D15" s="80"/>
      <c r="E15" s="80"/>
      <c r="F15" s="43">
        <v>37353.040000000001</v>
      </c>
      <c r="G15" s="43">
        <f t="shared" si="0"/>
        <v>96.706799526939008</v>
      </c>
      <c r="H15" s="83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/>
      <c r="D16" s="80"/>
      <c r="E16" s="80"/>
      <c r="F16" s="43"/>
      <c r="G16" s="43" t="e">
        <f t="shared" si="0"/>
        <v>#DIV/0!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84" t="s">
        <v>91</v>
      </c>
      <c r="B17" s="85" t="s">
        <v>92</v>
      </c>
      <c r="C17" s="83">
        <f>+C18</f>
        <v>14157.13</v>
      </c>
      <c r="D17" s="81"/>
      <c r="E17" s="81"/>
      <c r="F17" s="83">
        <f>+F18</f>
        <v>26416.53</v>
      </c>
      <c r="G17" s="83">
        <f t="shared" si="0"/>
        <v>186.5952350511721</v>
      </c>
      <c r="H17" s="83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14157.13</v>
      </c>
      <c r="D18" s="80"/>
      <c r="E18" s="80"/>
      <c r="F18" s="43">
        <v>26416.53</v>
      </c>
      <c r="G18" s="43">
        <f t="shared" si="0"/>
        <v>186.5952350511721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84" t="s">
        <v>94</v>
      </c>
      <c r="B19" s="85" t="s">
        <v>95</v>
      </c>
      <c r="C19" s="83">
        <f>SUM(C20:C22)</f>
        <v>71645.22</v>
      </c>
      <c r="D19" s="81"/>
      <c r="E19" s="81"/>
      <c r="F19" s="83">
        <f>SUM(F20:F22)</f>
        <v>88943.15</v>
      </c>
      <c r="G19" s="83">
        <f t="shared" si="0"/>
        <v>124.14387170560714</v>
      </c>
      <c r="H19" s="83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80"/>
      <c r="E20" s="80"/>
      <c r="F20" s="43"/>
      <c r="G20" s="43" t="e">
        <f t="shared" si="0"/>
        <v>#DIV/0!</v>
      </c>
      <c r="H20" s="83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71645.22</v>
      </c>
      <c r="D21" s="80"/>
      <c r="E21" s="80"/>
      <c r="F21" s="43">
        <v>88943.15</v>
      </c>
      <c r="G21" s="43">
        <f t="shared" si="0"/>
        <v>124.14387170560714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/>
      <c r="D22" s="80"/>
      <c r="E22" s="80"/>
      <c r="F22" s="43"/>
      <c r="G22" s="43" t="e">
        <f t="shared" si="0"/>
        <v>#DIV/0!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6" t="s">
        <v>98</v>
      </c>
      <c r="B23" s="87" t="s">
        <v>99</v>
      </c>
      <c r="C23" s="83">
        <f>+C24+C29+C36+C46+C48</f>
        <v>193467</v>
      </c>
      <c r="D23" s="44">
        <v>588808</v>
      </c>
      <c r="E23" s="44">
        <v>588808</v>
      </c>
      <c r="F23" s="83">
        <f>+F24+F29+F36+F46+F48</f>
        <v>121072.68</v>
      </c>
      <c r="G23" s="83">
        <f t="shared" si="0"/>
        <v>62.580533114174507</v>
      </c>
      <c r="H23" s="83">
        <f>+F23/D23*100</f>
        <v>20.562336109563727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4" t="s">
        <v>100</v>
      </c>
      <c r="B24" s="85" t="s">
        <v>101</v>
      </c>
      <c r="C24" s="83">
        <f>SUM(C25:C28)</f>
        <v>27703.84</v>
      </c>
      <c r="D24" s="81"/>
      <c r="E24" s="81"/>
      <c r="F24" s="83">
        <f>SUM(F25:F28)</f>
        <v>30748.86</v>
      </c>
      <c r="G24" s="83">
        <f t="shared" si="0"/>
        <v>110.99132827795715</v>
      </c>
      <c r="H24" s="83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17910.73</v>
      </c>
      <c r="D25" s="80"/>
      <c r="E25" s="80"/>
      <c r="F25" s="43">
        <v>21852.33</v>
      </c>
      <c r="G25" s="43">
        <f t="shared" si="0"/>
        <v>122.00691987428766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6875.54</v>
      </c>
      <c r="D26" s="80"/>
      <c r="E26" s="80"/>
      <c r="F26" s="43">
        <v>6320.46</v>
      </c>
      <c r="G26" s="43">
        <f t="shared" si="0"/>
        <v>91.926743208533438</v>
      </c>
      <c r="H26" s="83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2917.57</v>
      </c>
      <c r="D27" s="80"/>
      <c r="E27" s="80"/>
      <c r="F27" s="43">
        <v>2478.0700000000002</v>
      </c>
      <c r="G27" s="43">
        <f t="shared" si="0"/>
        <v>84.936094078291177</v>
      </c>
      <c r="H27" s="83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/>
      <c r="D28" s="80"/>
      <c r="E28" s="80"/>
      <c r="F28" s="43">
        <v>98</v>
      </c>
      <c r="G28" s="43" t="e">
        <f t="shared" si="0"/>
        <v>#DIV/0!</v>
      </c>
      <c r="H28" s="83"/>
      <c r="I28" s="46"/>
      <c r="J28" s="46"/>
      <c r="K28" s="46"/>
      <c r="L28" s="46"/>
      <c r="M28" s="46"/>
      <c r="N28" s="46"/>
      <c r="O28" s="46"/>
    </row>
    <row r="29" spans="1:15" x14ac:dyDescent="0.2">
      <c r="A29" s="84" t="s">
        <v>110</v>
      </c>
      <c r="B29" s="85" t="s">
        <v>111</v>
      </c>
      <c r="C29" s="83">
        <f>SUM(C30:C35)</f>
        <v>13007.77</v>
      </c>
      <c r="D29" s="81"/>
      <c r="E29" s="81"/>
      <c r="F29" s="83">
        <f>SUM(F30:F35)</f>
        <v>13270.33</v>
      </c>
      <c r="G29" s="83">
        <f t="shared" si="0"/>
        <v>102.01848587421209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4025.32</v>
      </c>
      <c r="D30" s="80"/>
      <c r="E30" s="80"/>
      <c r="F30" s="43">
        <v>4455</v>
      </c>
      <c r="G30" s="43">
        <f t="shared" si="0"/>
        <v>110.67443085270239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/>
      <c r="D31" s="80"/>
      <c r="E31" s="80"/>
      <c r="F31" s="43"/>
      <c r="G31" s="43" t="e">
        <f t="shared" si="0"/>
        <v>#DIV/0!</v>
      </c>
      <c r="H31" s="83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7212.7</v>
      </c>
      <c r="D32" s="80"/>
      <c r="E32" s="80"/>
      <c r="F32" s="43">
        <v>6903.84</v>
      </c>
      <c r="G32" s="43">
        <f t="shared" si="0"/>
        <v>95.717831048012542</v>
      </c>
      <c r="H32" s="83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925.23</v>
      </c>
      <c r="D33" s="80"/>
      <c r="E33" s="80"/>
      <c r="F33" s="43">
        <v>64.77</v>
      </c>
      <c r="G33" s="43">
        <f t="shared" si="0"/>
        <v>7.0004215168120361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739.32</v>
      </c>
      <c r="D34" s="80"/>
      <c r="E34" s="80"/>
      <c r="F34" s="43">
        <v>1846.72</v>
      </c>
      <c r="G34" s="43">
        <f t="shared" si="0"/>
        <v>249.78629010442029</v>
      </c>
      <c r="H34" s="83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105.2</v>
      </c>
      <c r="D35" s="80"/>
      <c r="E35" s="80"/>
      <c r="F35" s="43"/>
      <c r="G35" s="43">
        <f t="shared" si="0"/>
        <v>0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84" t="s">
        <v>122</v>
      </c>
      <c r="B36" s="85" t="s">
        <v>123</v>
      </c>
      <c r="C36" s="83">
        <f>SUM(C37:C45)</f>
        <v>132353.45000000001</v>
      </c>
      <c r="D36" s="81"/>
      <c r="E36" s="81"/>
      <c r="F36" s="83">
        <f>SUM(F37:F45)</f>
        <v>67115.429999999993</v>
      </c>
      <c r="G36" s="83">
        <f t="shared" si="0"/>
        <v>50.709241051139955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4123.9399999999996</v>
      </c>
      <c r="D37" s="80"/>
      <c r="E37" s="80"/>
      <c r="F37" s="43">
        <v>2249.3200000000002</v>
      </c>
      <c r="G37" s="43">
        <f t="shared" si="0"/>
        <v>54.542985591448968</v>
      </c>
      <c r="H37" s="83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9756.35</v>
      </c>
      <c r="D38" s="80"/>
      <c r="E38" s="80"/>
      <c r="F38" s="43">
        <v>10930.39</v>
      </c>
      <c r="G38" s="43">
        <f t="shared" si="0"/>
        <v>112.03359863063542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1837.77</v>
      </c>
      <c r="D39" s="80"/>
      <c r="E39" s="80"/>
      <c r="F39" s="43">
        <v>741.6</v>
      </c>
      <c r="G39" s="43">
        <f t="shared" si="0"/>
        <v>40.353254215707082</v>
      </c>
      <c r="H39" s="83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1064.4000000000001</v>
      </c>
      <c r="D40" s="80"/>
      <c r="E40" s="80"/>
      <c r="F40" s="43">
        <v>1094.21</v>
      </c>
      <c r="G40" s="43">
        <f t="shared" si="0"/>
        <v>102.80063885757234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10713.22</v>
      </c>
      <c r="D41" s="80"/>
      <c r="E41" s="80"/>
      <c r="F41" s="43">
        <v>11240.06</v>
      </c>
      <c r="G41" s="43">
        <f t="shared" si="0"/>
        <v>104.9176624768277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/>
      <c r="D42" s="80"/>
      <c r="E42" s="80"/>
      <c r="F42" s="43"/>
      <c r="G42" s="43" t="e">
        <f t="shared" si="0"/>
        <v>#DIV/0!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86283.97</v>
      </c>
      <c r="D43" s="80"/>
      <c r="E43" s="80"/>
      <c r="F43" s="43">
        <v>38435.42</v>
      </c>
      <c r="G43" s="43">
        <f t="shared" si="0"/>
        <v>44.545261419936985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854.1</v>
      </c>
      <c r="D44" s="80"/>
      <c r="E44" s="80"/>
      <c r="F44" s="43">
        <v>418.14</v>
      </c>
      <c r="G44" s="43">
        <f t="shared" si="0"/>
        <v>48.956796628029501</v>
      </c>
      <c r="H44" s="83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17719.7</v>
      </c>
      <c r="D45" s="80"/>
      <c r="E45" s="80"/>
      <c r="F45" s="43">
        <v>2006.29</v>
      </c>
      <c r="G45" s="43">
        <f t="shared" si="0"/>
        <v>11.322370017551087</v>
      </c>
      <c r="H45" s="83"/>
      <c r="I45" s="46"/>
      <c r="J45" s="46"/>
      <c r="K45" s="46"/>
      <c r="L45" s="46"/>
      <c r="M45" s="46"/>
      <c r="N45" s="46"/>
      <c r="O45" s="46"/>
    </row>
    <row r="46" spans="1:15" x14ac:dyDescent="0.2">
      <c r="A46" s="84" t="s">
        <v>142</v>
      </c>
      <c r="B46" s="85" t="s">
        <v>143</v>
      </c>
      <c r="C46" s="83">
        <f>+C47</f>
        <v>5514.85</v>
      </c>
      <c r="D46" s="81"/>
      <c r="E46" s="81"/>
      <c r="F46" s="83">
        <f>+F47</f>
        <v>720.88</v>
      </c>
      <c r="G46" s="83">
        <f t="shared" si="0"/>
        <v>13.071615728442296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5514.85</v>
      </c>
      <c r="D47" s="80"/>
      <c r="E47" s="80"/>
      <c r="F47" s="43">
        <v>720.88</v>
      </c>
      <c r="G47" s="43">
        <f t="shared" si="0"/>
        <v>13.071615728442296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145</v>
      </c>
      <c r="B48" s="85" t="s">
        <v>146</v>
      </c>
      <c r="C48" s="83">
        <f>SUM(C49:C55)</f>
        <v>14887.089999999998</v>
      </c>
      <c r="D48" s="81"/>
      <c r="E48" s="81"/>
      <c r="F48" s="83">
        <f>SUM(F49:F55)</f>
        <v>9217.18</v>
      </c>
      <c r="G48" s="83">
        <f t="shared" si="0"/>
        <v>61.91391333027476</v>
      </c>
      <c r="H48" s="83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1130.1400000000001</v>
      </c>
      <c r="D49" s="80"/>
      <c r="E49" s="80"/>
      <c r="F49" s="43">
        <v>1049.3499999999999</v>
      </c>
      <c r="G49" s="43">
        <f t="shared" si="0"/>
        <v>92.851328154033993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1590.4</v>
      </c>
      <c r="D50" s="80"/>
      <c r="E50" s="80"/>
      <c r="F50" s="43">
        <v>1771.25</v>
      </c>
      <c r="G50" s="43">
        <f t="shared" si="0"/>
        <v>111.37135311871226</v>
      </c>
      <c r="H50" s="83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10445.83</v>
      </c>
      <c r="D51" s="80"/>
      <c r="E51" s="80"/>
      <c r="F51" s="43">
        <v>3880.05</v>
      </c>
      <c r="G51" s="43">
        <f t="shared" si="0"/>
        <v>37.144487321735085</v>
      </c>
      <c r="H51" s="83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585</v>
      </c>
      <c r="D52" s="80"/>
      <c r="E52" s="80"/>
      <c r="F52" s="43">
        <v>1091.54</v>
      </c>
      <c r="G52" s="43">
        <f t="shared" si="0"/>
        <v>186.58803418803419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847.72</v>
      </c>
      <c r="D53" s="80"/>
      <c r="E53" s="80"/>
      <c r="F53" s="43">
        <v>1424.99</v>
      </c>
      <c r="G53" s="43">
        <f t="shared" si="0"/>
        <v>168.09677723776718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/>
      <c r="D54" s="80"/>
      <c r="E54" s="80"/>
      <c r="F54" s="43"/>
      <c r="G54" s="43" t="e">
        <f t="shared" si="0"/>
        <v>#DIV/0!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v>288</v>
      </c>
      <c r="D55" s="80"/>
      <c r="E55" s="80"/>
      <c r="F55" s="43"/>
      <c r="G55" s="43">
        <f t="shared" si="0"/>
        <v>0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86" t="s">
        <v>160</v>
      </c>
      <c r="B56" s="87" t="s">
        <v>161</v>
      </c>
      <c r="C56" s="83">
        <f>+C57+C60</f>
        <v>137</v>
      </c>
      <c r="D56" s="44">
        <v>2251</v>
      </c>
      <c r="E56" s="44">
        <v>2251</v>
      </c>
      <c r="F56" s="83">
        <f>+F57+F60</f>
        <v>711.43000000000006</v>
      </c>
      <c r="G56" s="83">
        <f t="shared" si="0"/>
        <v>519.29197080291976</v>
      </c>
      <c r="H56" s="83">
        <f>+F56/D56*100</f>
        <v>31.6050644158152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4" t="s">
        <v>383</v>
      </c>
      <c r="B57" s="85" t="s">
        <v>384</v>
      </c>
      <c r="C57" s="83">
        <f>+C58+C59</f>
        <v>0</v>
      </c>
      <c r="D57" s="81"/>
      <c r="E57" s="81"/>
      <c r="F57" s="83">
        <f>+F58+F59</f>
        <v>0</v>
      </c>
      <c r="G57" s="83" t="e">
        <f t="shared" si="0"/>
        <v>#DIV/0!</v>
      </c>
      <c r="H57" s="83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80"/>
      <c r="E58" s="80"/>
      <c r="F58" s="43"/>
      <c r="G58" s="43" t="e">
        <f t="shared" si="0"/>
        <v>#DIV/0!</v>
      </c>
      <c r="H58" s="83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/>
      <c r="D59" s="80"/>
      <c r="E59" s="80"/>
      <c r="F59" s="43"/>
      <c r="G59" s="43" t="e">
        <f t="shared" si="0"/>
        <v>#DIV/0!</v>
      </c>
      <c r="H59" s="83"/>
      <c r="I59" s="46"/>
      <c r="J59" s="46"/>
      <c r="K59" s="46"/>
      <c r="L59" s="46"/>
      <c r="M59" s="46"/>
      <c r="N59" s="46"/>
      <c r="O59" s="46"/>
    </row>
    <row r="60" spans="1:15" x14ac:dyDescent="0.2">
      <c r="A60" s="84" t="s">
        <v>162</v>
      </c>
      <c r="B60" s="85" t="s">
        <v>163</v>
      </c>
      <c r="C60" s="83">
        <f>SUM(C61:C64)</f>
        <v>137</v>
      </c>
      <c r="D60" s="81"/>
      <c r="E60" s="81"/>
      <c r="F60" s="83">
        <f>SUM(F61:F64)</f>
        <v>711.43000000000006</v>
      </c>
      <c r="G60" s="83">
        <f t="shared" si="0"/>
        <v>519.29197080291976</v>
      </c>
      <c r="H60" s="83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137</v>
      </c>
      <c r="D61" s="80"/>
      <c r="E61" s="80"/>
      <c r="F61" s="43">
        <v>576.34</v>
      </c>
      <c r="G61" s="43">
        <f t="shared" si="0"/>
        <v>420.68613138686135</v>
      </c>
      <c r="H61" s="83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/>
      <c r="D62" s="80"/>
      <c r="E62" s="80"/>
      <c r="F62" s="43">
        <v>135.09</v>
      </c>
      <c r="G62" s="43" t="e">
        <f t="shared" si="0"/>
        <v>#DIV/0!</v>
      </c>
      <c r="H62" s="83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/>
      <c r="D63" s="80"/>
      <c r="E63" s="80"/>
      <c r="F63" s="43"/>
      <c r="G63" s="43" t="e">
        <f t="shared" si="0"/>
        <v>#DIV/0!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/>
      <c r="D64" s="80"/>
      <c r="E64" s="80"/>
      <c r="F64" s="43"/>
      <c r="G64" s="43" t="e">
        <f t="shared" si="0"/>
        <v>#DIV/0!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166</v>
      </c>
      <c r="B65" s="87" t="s">
        <v>167</v>
      </c>
      <c r="C65" s="83">
        <f>+C66+C68+C71</f>
        <v>0</v>
      </c>
      <c r="D65" s="44"/>
      <c r="E65" s="44"/>
      <c r="F65" s="83">
        <f>+F66+F68+F71</f>
        <v>0</v>
      </c>
      <c r="G65" s="83" t="e">
        <f t="shared" si="0"/>
        <v>#DIV/0!</v>
      </c>
      <c r="H65" s="83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395</v>
      </c>
      <c r="B66" s="85" t="s">
        <v>396</v>
      </c>
      <c r="C66" s="83">
        <f>+C67</f>
        <v>0</v>
      </c>
      <c r="D66" s="81"/>
      <c r="E66" s="81"/>
      <c r="F66" s="83">
        <f>+F67</f>
        <v>0</v>
      </c>
      <c r="G66" s="83" t="e">
        <f t="shared" si="0"/>
        <v>#DIV/0!</v>
      </c>
      <c r="H66" s="83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80"/>
      <c r="E67" s="80"/>
      <c r="F67" s="43"/>
      <c r="G67" s="48" t="e">
        <f t="shared" si="0"/>
        <v>#DIV/0!</v>
      </c>
      <c r="H67" s="83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4" t="s">
        <v>168</v>
      </c>
      <c r="B68" s="85" t="s">
        <v>169</v>
      </c>
      <c r="C68" s="83">
        <f>+C69+C70</f>
        <v>0</v>
      </c>
      <c r="D68" s="81"/>
      <c r="E68" s="81"/>
      <c r="F68" s="83">
        <f>+F69+F70</f>
        <v>0</v>
      </c>
      <c r="G68" s="83" t="e">
        <f t="shared" si="0"/>
        <v>#DIV/0!</v>
      </c>
      <c r="H68" s="83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80"/>
      <c r="E69" s="80"/>
      <c r="F69" s="43"/>
      <c r="G69" s="48" t="e">
        <f t="shared" si="0"/>
        <v>#DIV/0!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80"/>
      <c r="E70" s="80"/>
      <c r="F70" s="43"/>
      <c r="G70" s="43" t="e">
        <f t="shared" si="0"/>
        <v>#DIV/0!</v>
      </c>
      <c r="H70" s="83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4" t="s">
        <v>172</v>
      </c>
      <c r="B71" s="85" t="s">
        <v>173</v>
      </c>
      <c r="C71" s="83">
        <f>+C72</f>
        <v>0</v>
      </c>
      <c r="D71" s="81"/>
      <c r="E71" s="81"/>
      <c r="F71" s="83">
        <f>+F72</f>
        <v>0</v>
      </c>
      <c r="G71" s="83" t="e">
        <f t="shared" si="0"/>
        <v>#DIV/0!</v>
      </c>
      <c r="H71" s="83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/>
      <c r="D72" s="80"/>
      <c r="E72" s="80"/>
      <c r="F72" s="43"/>
      <c r="G72" s="43" t="e">
        <f t="shared" si="0"/>
        <v>#DIV/0!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86" t="s">
        <v>175</v>
      </c>
      <c r="B73" s="87" t="s">
        <v>176</v>
      </c>
      <c r="C73" s="83">
        <f>+C74+C76+C78+C80+C83+C85</f>
        <v>0</v>
      </c>
      <c r="D73" s="44"/>
      <c r="E73" s="44"/>
      <c r="F73" s="83">
        <f>+F74+F76+F78+F80+F83+F85</f>
        <v>0</v>
      </c>
      <c r="G73" s="83" t="e">
        <f t="shared" ref="G73:G136" si="1">+F73/C73*100</f>
        <v>#DIV/0!</v>
      </c>
      <c r="H73" s="83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177</v>
      </c>
      <c r="B74" s="85" t="s">
        <v>178</v>
      </c>
      <c r="C74" s="83">
        <f>+C75</f>
        <v>0</v>
      </c>
      <c r="D74" s="81"/>
      <c r="E74" s="81"/>
      <c r="F74" s="83">
        <f>+F75</f>
        <v>0</v>
      </c>
      <c r="G74" s="83" t="e">
        <f t="shared" si="1"/>
        <v>#DIV/0!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80"/>
      <c r="E75" s="80"/>
      <c r="F75" s="48"/>
      <c r="G75" s="43" t="e">
        <f t="shared" si="1"/>
        <v>#DIV/0!</v>
      </c>
      <c r="H75" s="83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4" t="s">
        <v>401</v>
      </c>
      <c r="B76" s="85" t="s">
        <v>402</v>
      </c>
      <c r="C76" s="83">
        <f>+C77</f>
        <v>0</v>
      </c>
      <c r="D76" s="81"/>
      <c r="E76" s="81"/>
      <c r="F76" s="83">
        <f>+F77</f>
        <v>0</v>
      </c>
      <c r="G76" s="83" t="e">
        <f t="shared" si="1"/>
        <v>#DIV/0!</v>
      </c>
      <c r="H76" s="83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80"/>
      <c r="E77" s="80"/>
      <c r="F77" s="48"/>
      <c r="G77" s="43" t="e">
        <f t="shared" si="1"/>
        <v>#DIV/0!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84" t="s">
        <v>181</v>
      </c>
      <c r="B78" s="85" t="s">
        <v>182</v>
      </c>
      <c r="C78" s="83">
        <f>+C79</f>
        <v>0</v>
      </c>
      <c r="D78" s="81"/>
      <c r="E78" s="81"/>
      <c r="F78" s="83">
        <f>+F79</f>
        <v>0</v>
      </c>
      <c r="G78" s="83" t="e">
        <f t="shared" si="1"/>
        <v>#DIV/0!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80"/>
      <c r="E79" s="80"/>
      <c r="F79" s="48"/>
      <c r="G79" s="43" t="e">
        <f t="shared" si="1"/>
        <v>#DIV/0!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185</v>
      </c>
      <c r="B80" s="85" t="s">
        <v>186</v>
      </c>
      <c r="C80" s="83">
        <f>+C81+C82</f>
        <v>0</v>
      </c>
      <c r="D80" s="81"/>
      <c r="E80" s="81"/>
      <c r="F80" s="83">
        <f>+F81+F82</f>
        <v>0</v>
      </c>
      <c r="G80" s="83" t="e">
        <f t="shared" si="1"/>
        <v>#DIV/0!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80"/>
      <c r="E81" s="80"/>
      <c r="F81" s="43"/>
      <c r="G81" s="43" t="e">
        <f t="shared" si="1"/>
        <v>#DIV/0!</v>
      </c>
      <c r="H81" s="83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80"/>
      <c r="E82" s="80"/>
      <c r="F82" s="48"/>
      <c r="G82" s="43" t="e">
        <f t="shared" si="1"/>
        <v>#DIV/0!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84" t="s">
        <v>191</v>
      </c>
      <c r="B83" s="85" t="s">
        <v>192</v>
      </c>
      <c r="C83" s="83">
        <f>+C84</f>
        <v>0</v>
      </c>
      <c r="D83" s="81"/>
      <c r="E83" s="81"/>
      <c r="F83" s="83">
        <f>+F84</f>
        <v>0</v>
      </c>
      <c r="G83" s="83" t="e">
        <f t="shared" si="1"/>
        <v>#DIV/0!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80"/>
      <c r="E84" s="80"/>
      <c r="F84" s="43"/>
      <c r="G84" s="43" t="e">
        <f t="shared" si="1"/>
        <v>#DIV/0!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84" t="s">
        <v>195</v>
      </c>
      <c r="B85" s="85" t="s">
        <v>196</v>
      </c>
      <c r="C85" s="83">
        <f>SUM(C86:C89)</f>
        <v>0</v>
      </c>
      <c r="D85" s="81"/>
      <c r="E85" s="81"/>
      <c r="F85" s="83">
        <f>SUM(F86:F89)</f>
        <v>0</v>
      </c>
      <c r="G85" s="83" t="e">
        <f t="shared" si="1"/>
        <v>#DIV/0!</v>
      </c>
      <c r="H85" s="83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/>
      <c r="D86" s="80"/>
      <c r="E86" s="80"/>
      <c r="F86" s="43"/>
      <c r="G86" s="43" t="e">
        <f t="shared" si="1"/>
        <v>#DIV/0!</v>
      </c>
      <c r="H86" s="83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80"/>
      <c r="E87" s="80"/>
      <c r="F87" s="43"/>
      <c r="G87" s="43" t="e">
        <f t="shared" si="1"/>
        <v>#DIV/0!</v>
      </c>
      <c r="H87" s="83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/>
      <c r="D88" s="81"/>
      <c r="E88" s="81"/>
      <c r="F88" s="43"/>
      <c r="G88" s="43" t="e">
        <f t="shared" si="1"/>
        <v>#DIV/0!</v>
      </c>
      <c r="H88" s="83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81"/>
      <c r="E89" s="81"/>
      <c r="F89" s="43"/>
      <c r="G89" s="43" t="e">
        <f t="shared" si="1"/>
        <v>#DIV/0!</v>
      </c>
      <c r="H89" s="83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6" t="s">
        <v>203</v>
      </c>
      <c r="B90" s="87" t="s">
        <v>204</v>
      </c>
      <c r="C90" s="83">
        <f>+C91+C94</f>
        <v>0</v>
      </c>
      <c r="D90" s="44">
        <v>1261</v>
      </c>
      <c r="E90" s="44">
        <v>1261</v>
      </c>
      <c r="F90" s="83">
        <f>+F91+F94</f>
        <v>0</v>
      </c>
      <c r="G90" s="83" t="e">
        <f t="shared" si="1"/>
        <v>#DIV/0!</v>
      </c>
      <c r="H90" s="83">
        <f>+F90/D90*100</f>
        <v>0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4" t="s">
        <v>406</v>
      </c>
      <c r="B91" s="85" t="s">
        <v>407</v>
      </c>
      <c r="C91" s="83">
        <f>+C92+C93</f>
        <v>0</v>
      </c>
      <c r="D91" s="81"/>
      <c r="E91" s="81"/>
      <c r="F91" s="83">
        <f>+F92+F93</f>
        <v>0</v>
      </c>
      <c r="G91" s="83" t="e">
        <f t="shared" si="1"/>
        <v>#DIV/0!</v>
      </c>
      <c r="H91" s="83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81"/>
      <c r="E92" s="81"/>
      <c r="F92" s="43"/>
      <c r="G92" s="43" t="e">
        <f t="shared" si="1"/>
        <v>#DIV/0!</v>
      </c>
      <c r="H92" s="83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81"/>
      <c r="E93" s="81"/>
      <c r="F93" s="43"/>
      <c r="G93" s="43" t="e">
        <f t="shared" si="1"/>
        <v>#DIV/0!</v>
      </c>
      <c r="H93" s="83"/>
      <c r="I93" s="46"/>
      <c r="J93" s="46"/>
      <c r="K93" s="46"/>
      <c r="L93" s="46"/>
      <c r="M93" s="46"/>
      <c r="N93" s="46"/>
      <c r="O93" s="46"/>
    </row>
    <row r="94" spans="1:15" x14ac:dyDescent="0.2">
      <c r="A94" s="84" t="s">
        <v>205</v>
      </c>
      <c r="B94" s="85" t="s">
        <v>206</v>
      </c>
      <c r="C94" s="83">
        <f>SUM(C95:C97)</f>
        <v>0</v>
      </c>
      <c r="D94" s="81"/>
      <c r="E94" s="81"/>
      <c r="F94" s="83">
        <f>SUM(F95:F97)</f>
        <v>0</v>
      </c>
      <c r="G94" s="83" t="e">
        <f t="shared" si="1"/>
        <v>#DIV/0!</v>
      </c>
      <c r="H94" s="83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/>
      <c r="D95" s="81"/>
      <c r="E95" s="81"/>
      <c r="F95" s="43"/>
      <c r="G95" s="43" t="e">
        <f t="shared" si="1"/>
        <v>#DIV/0!</v>
      </c>
      <c r="H95" s="83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81"/>
      <c r="E96" s="81"/>
      <c r="F96" s="43"/>
      <c r="G96" s="43" t="e">
        <f t="shared" si="1"/>
        <v>#DIV/0!</v>
      </c>
      <c r="H96" s="83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81"/>
      <c r="E97" s="81"/>
      <c r="F97" s="43"/>
      <c r="G97" s="43" t="e">
        <f t="shared" si="1"/>
        <v>#DIV/0!</v>
      </c>
      <c r="H97" s="83"/>
      <c r="I97" s="46"/>
      <c r="J97" s="46"/>
      <c r="K97" s="46"/>
      <c r="L97" s="46"/>
      <c r="M97" s="46"/>
      <c r="N97" s="46"/>
      <c r="O97" s="46"/>
    </row>
    <row r="98" spans="1:15" x14ac:dyDescent="0.2">
      <c r="A98" s="86" t="s">
        <v>209</v>
      </c>
      <c r="B98" s="87" t="s">
        <v>210</v>
      </c>
      <c r="C98" s="83">
        <f>+C99+C103+C107</f>
        <v>0</v>
      </c>
      <c r="D98" s="44"/>
      <c r="E98" s="44"/>
      <c r="F98" s="83">
        <f>+F99+F103+F107</f>
        <v>0</v>
      </c>
      <c r="G98" s="83" t="e">
        <f t="shared" si="1"/>
        <v>#DIV/0!</v>
      </c>
      <c r="H98" s="83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4" t="s">
        <v>211</v>
      </c>
      <c r="B99" s="85" t="s">
        <v>212</v>
      </c>
      <c r="C99" s="83">
        <f>SUM(C100:C102)</f>
        <v>0</v>
      </c>
      <c r="D99" s="81"/>
      <c r="E99" s="81"/>
      <c r="F99" s="83">
        <f>SUM(F100:F102)</f>
        <v>0</v>
      </c>
      <c r="G99" s="83" t="e">
        <f t="shared" si="1"/>
        <v>#DIV/0!</v>
      </c>
      <c r="H99" s="83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/>
      <c r="D100" s="81"/>
      <c r="E100" s="81"/>
      <c r="F100" s="43"/>
      <c r="G100" s="43" t="e">
        <f t="shared" si="1"/>
        <v>#DIV/0!</v>
      </c>
      <c r="H100" s="83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81"/>
      <c r="E101" s="81"/>
      <c r="F101" s="43"/>
      <c r="G101" s="43" t="e">
        <f t="shared" si="1"/>
        <v>#DIV/0!</v>
      </c>
      <c r="H101" s="83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81"/>
      <c r="E102" s="81"/>
      <c r="F102" s="43"/>
      <c r="G102" s="43" t="e">
        <f t="shared" si="1"/>
        <v>#DIV/0!</v>
      </c>
      <c r="H102" s="83"/>
      <c r="I102" s="46"/>
      <c r="J102" s="46"/>
      <c r="K102" s="46"/>
      <c r="L102" s="46"/>
      <c r="M102" s="46"/>
      <c r="N102" s="46"/>
      <c r="O102" s="46"/>
    </row>
    <row r="103" spans="1:15" x14ac:dyDescent="0.2">
      <c r="A103" s="84" t="s">
        <v>217</v>
      </c>
      <c r="B103" s="85" t="s">
        <v>218</v>
      </c>
      <c r="C103" s="83">
        <f>SUM(C104:C106)</f>
        <v>0</v>
      </c>
      <c r="D103" s="81"/>
      <c r="E103" s="81"/>
      <c r="F103" s="83">
        <f>SUM(F104:F106)</f>
        <v>0</v>
      </c>
      <c r="G103" s="83" t="e">
        <f t="shared" si="1"/>
        <v>#DIV/0!</v>
      </c>
      <c r="H103" s="83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81"/>
      <c r="E104" s="81"/>
      <c r="F104" s="43"/>
      <c r="G104" s="43" t="e">
        <f t="shared" si="1"/>
        <v>#DIV/0!</v>
      </c>
      <c r="H104" s="83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81"/>
      <c r="E105" s="81"/>
      <c r="F105" s="43"/>
      <c r="G105" s="43" t="e">
        <f t="shared" si="1"/>
        <v>#DIV/0!</v>
      </c>
      <c r="H105" s="83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81"/>
      <c r="E106" s="81"/>
      <c r="F106" s="43"/>
      <c r="G106" s="43" t="e">
        <f t="shared" si="1"/>
        <v>#DIV/0!</v>
      </c>
      <c r="H106" s="83"/>
      <c r="I106" s="46"/>
      <c r="J106" s="46"/>
      <c r="K106" s="46"/>
      <c r="L106" s="46"/>
      <c r="M106" s="46"/>
      <c r="N106" s="46"/>
      <c r="O106" s="46"/>
    </row>
    <row r="107" spans="1:15" x14ac:dyDescent="0.2">
      <c r="A107" s="84" t="s">
        <v>223</v>
      </c>
      <c r="B107" s="85" t="s">
        <v>224</v>
      </c>
      <c r="C107" s="83">
        <f>SUM(C108:C112)</f>
        <v>0</v>
      </c>
      <c r="D107" s="81"/>
      <c r="E107" s="81"/>
      <c r="F107" s="83">
        <f>SUM(F108:F112)</f>
        <v>0</v>
      </c>
      <c r="G107" s="83" t="e">
        <f t="shared" si="1"/>
        <v>#DIV/0!</v>
      </c>
      <c r="H107" s="83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/>
      <c r="D108" s="81"/>
      <c r="E108" s="81"/>
      <c r="F108" s="43"/>
      <c r="G108" s="43" t="e">
        <f t="shared" si="1"/>
        <v>#DIV/0!</v>
      </c>
      <c r="H108" s="83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81"/>
      <c r="E109" s="81"/>
      <c r="F109" s="43"/>
      <c r="G109" s="43" t="e">
        <f t="shared" si="1"/>
        <v>#DIV/0!</v>
      </c>
      <c r="H109" s="83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81"/>
      <c r="E110" s="81"/>
      <c r="F110" s="43"/>
      <c r="G110" s="43" t="e">
        <f t="shared" si="1"/>
        <v>#DIV/0!</v>
      </c>
      <c r="H110" s="83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81"/>
      <c r="E111" s="81"/>
      <c r="F111" s="43"/>
      <c r="G111" s="43" t="e">
        <f t="shared" si="1"/>
        <v>#DIV/0!</v>
      </c>
      <c r="H111" s="83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81"/>
      <c r="E112" s="81"/>
      <c r="F112" s="43"/>
      <c r="G112" s="43" t="e">
        <f t="shared" si="1"/>
        <v>#DIV/0!</v>
      </c>
      <c r="H112" s="83"/>
      <c r="I112" s="46"/>
      <c r="J112" s="46"/>
      <c r="K112" s="46"/>
      <c r="L112" s="46"/>
      <c r="M112" s="46"/>
      <c r="N112" s="46"/>
      <c r="O112" s="46"/>
    </row>
    <row r="113" spans="1:15" x14ac:dyDescent="0.2">
      <c r="A113" s="98" t="s">
        <v>57</v>
      </c>
      <c r="B113" s="99" t="s">
        <v>227</v>
      </c>
      <c r="C113" s="100">
        <f>+C114+C121+C148+C151+C154</f>
        <v>1594</v>
      </c>
      <c r="D113" s="101">
        <f>+D114+D121+D148+D151+D154</f>
        <v>53185</v>
      </c>
      <c r="E113" s="101">
        <f>+E114+E121+E148+E151+E154</f>
        <v>53185</v>
      </c>
      <c r="F113" s="100">
        <f>+F114+F121+F148+F151+F154</f>
        <v>20881.199999999997</v>
      </c>
      <c r="G113" s="100">
        <f t="shared" si="1"/>
        <v>1309.9874529485569</v>
      </c>
      <c r="H113" s="100">
        <f>+F113/D113*100</f>
        <v>39.261445896399358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6" t="s">
        <v>59</v>
      </c>
      <c r="B114" s="87" t="s">
        <v>228</v>
      </c>
      <c r="C114" s="83">
        <f>+C115+C117</f>
        <v>0</v>
      </c>
      <c r="D114" s="44"/>
      <c r="E114" s="44"/>
      <c r="F114" s="83">
        <f>+F115+F117</f>
        <v>0</v>
      </c>
      <c r="G114" s="83" t="e">
        <f t="shared" si="1"/>
        <v>#DIV/0!</v>
      </c>
      <c r="H114" s="83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4" t="s">
        <v>427</v>
      </c>
      <c r="B115" s="85" t="s">
        <v>428</v>
      </c>
      <c r="C115" s="83">
        <f>+C116</f>
        <v>0</v>
      </c>
      <c r="D115" s="81"/>
      <c r="E115" s="81"/>
      <c r="F115" s="83">
        <f>+F116</f>
        <v>0</v>
      </c>
      <c r="G115" s="83" t="e">
        <f t="shared" si="1"/>
        <v>#DIV/0!</v>
      </c>
      <c r="H115" s="83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81"/>
      <c r="E116" s="81"/>
      <c r="F116" s="43"/>
      <c r="G116" s="43" t="e">
        <f t="shared" si="1"/>
        <v>#DIV/0!</v>
      </c>
      <c r="H116" s="83"/>
      <c r="I116" s="46"/>
      <c r="J116" s="46"/>
      <c r="K116" s="46"/>
      <c r="L116" s="46"/>
      <c r="M116" s="46"/>
      <c r="N116" s="46"/>
      <c r="O116" s="46"/>
    </row>
    <row r="117" spans="1:15" x14ac:dyDescent="0.2">
      <c r="A117" s="84" t="s">
        <v>229</v>
      </c>
      <c r="B117" s="85" t="s">
        <v>230</v>
      </c>
      <c r="C117" s="83">
        <f>+C118+C119+C120</f>
        <v>0</v>
      </c>
      <c r="D117" s="81"/>
      <c r="E117" s="81"/>
      <c r="F117" s="83">
        <f>+F118+F119+F120</f>
        <v>0</v>
      </c>
      <c r="G117" s="83" t="e">
        <f t="shared" si="1"/>
        <v>#DIV/0!</v>
      </c>
      <c r="H117" s="83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81"/>
      <c r="E118" s="81"/>
      <c r="F118" s="43"/>
      <c r="G118" s="43" t="e">
        <f t="shared" si="1"/>
        <v>#DIV/0!</v>
      </c>
      <c r="H118" s="83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/>
      <c r="D119" s="81"/>
      <c r="E119" s="81"/>
      <c r="F119" s="43"/>
      <c r="G119" s="43" t="e">
        <f t="shared" si="1"/>
        <v>#DIV/0!</v>
      </c>
      <c r="H119" s="83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81"/>
      <c r="E120" s="81"/>
      <c r="F120" s="43"/>
      <c r="G120" s="43" t="e">
        <f t="shared" si="1"/>
        <v>#DIV/0!</v>
      </c>
      <c r="H120" s="83"/>
      <c r="I120" s="46"/>
      <c r="J120" s="46"/>
      <c r="K120" s="46"/>
      <c r="L120" s="46"/>
      <c r="M120" s="46"/>
      <c r="N120" s="46"/>
      <c r="O120" s="46"/>
    </row>
    <row r="121" spans="1:15" x14ac:dyDescent="0.2">
      <c r="A121" s="86" t="s">
        <v>233</v>
      </c>
      <c r="B121" s="87" t="s">
        <v>234</v>
      </c>
      <c r="C121" s="83">
        <f>+C122+C126+C134+C137+C141+C144</f>
        <v>1594</v>
      </c>
      <c r="D121" s="44">
        <v>53185</v>
      </c>
      <c r="E121" s="44">
        <v>53185</v>
      </c>
      <c r="F121" s="83">
        <f>+F122+F126+F134+F137+F141+F144</f>
        <v>20881.199999999997</v>
      </c>
      <c r="G121" s="83">
        <f t="shared" si="1"/>
        <v>1309.9874529485569</v>
      </c>
      <c r="H121" s="83">
        <f>+F121/D121*100</f>
        <v>39.261445896399358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4" t="s">
        <v>235</v>
      </c>
      <c r="B122" s="85" t="s">
        <v>236</v>
      </c>
      <c r="C122" s="83">
        <f>SUM(C123:C125)</f>
        <v>0</v>
      </c>
      <c r="D122" s="81"/>
      <c r="E122" s="81"/>
      <c r="F122" s="83">
        <f>SUM(F123:F125)</f>
        <v>0</v>
      </c>
      <c r="G122" s="83" t="e">
        <f t="shared" si="1"/>
        <v>#DIV/0!</v>
      </c>
      <c r="H122" s="83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81"/>
      <c r="E123" s="81"/>
      <c r="F123" s="43"/>
      <c r="G123" s="43" t="e">
        <f t="shared" si="1"/>
        <v>#DIV/0!</v>
      </c>
      <c r="H123" s="83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81"/>
      <c r="E124" s="81"/>
      <c r="F124" s="43"/>
      <c r="G124" s="43" t="e">
        <f t="shared" si="1"/>
        <v>#DIV/0!</v>
      </c>
      <c r="H124" s="83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81"/>
      <c r="E125" s="81"/>
      <c r="F125" s="43"/>
      <c r="G125" s="43" t="e">
        <f t="shared" si="1"/>
        <v>#DIV/0!</v>
      </c>
      <c r="H125" s="83"/>
      <c r="I125" s="46"/>
      <c r="J125" s="46"/>
      <c r="K125" s="46"/>
      <c r="L125" s="46"/>
      <c r="M125" s="46"/>
      <c r="N125" s="46"/>
      <c r="O125" s="46"/>
    </row>
    <row r="126" spans="1:15" x14ac:dyDescent="0.2">
      <c r="A126" s="84" t="s">
        <v>239</v>
      </c>
      <c r="B126" s="85" t="s">
        <v>240</v>
      </c>
      <c r="C126" s="83">
        <f>SUM(C127:C133)</f>
        <v>1594</v>
      </c>
      <c r="D126" s="81"/>
      <c r="E126" s="81"/>
      <c r="F126" s="83">
        <f>SUM(F127:F133)</f>
        <v>20459.03</v>
      </c>
      <c r="G126" s="83">
        <f t="shared" si="1"/>
        <v>1283.5025094102884</v>
      </c>
      <c r="H126" s="83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/>
      <c r="D127" s="81"/>
      <c r="E127" s="81"/>
      <c r="F127" s="43">
        <v>18753.14</v>
      </c>
      <c r="G127" s="43" t="e">
        <f t="shared" si="1"/>
        <v>#DIV/0!</v>
      </c>
      <c r="H127" s="83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/>
      <c r="D128" s="81"/>
      <c r="E128" s="81"/>
      <c r="F128" s="43"/>
      <c r="G128" s="43" t="e">
        <f t="shared" si="1"/>
        <v>#DIV/0!</v>
      </c>
      <c r="H128" s="83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/>
      <c r="D129" s="81"/>
      <c r="E129" s="81"/>
      <c r="F129" s="43">
        <v>1705.89</v>
      </c>
      <c r="G129" s="43" t="e">
        <f t="shared" si="1"/>
        <v>#DIV/0!</v>
      </c>
      <c r="H129" s="83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/>
      <c r="D130" s="81"/>
      <c r="E130" s="81"/>
      <c r="F130" s="43"/>
      <c r="G130" s="43" t="e">
        <f t="shared" si="1"/>
        <v>#DIV/0!</v>
      </c>
      <c r="H130" s="83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/>
      <c r="D131" s="81"/>
      <c r="E131" s="81"/>
      <c r="F131" s="43"/>
      <c r="G131" s="43" t="e">
        <f t="shared" si="1"/>
        <v>#DIV/0!</v>
      </c>
      <c r="H131" s="83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81"/>
      <c r="E132" s="81"/>
      <c r="F132" s="43"/>
      <c r="G132" s="43" t="e">
        <f t="shared" si="1"/>
        <v>#DIV/0!</v>
      </c>
      <c r="H132" s="83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>
        <v>1594</v>
      </c>
      <c r="D133" s="81"/>
      <c r="E133" s="81"/>
      <c r="F133" s="43"/>
      <c r="G133" s="43">
        <f t="shared" si="1"/>
        <v>0</v>
      </c>
      <c r="H133" s="83"/>
      <c r="I133" s="46"/>
      <c r="J133" s="46"/>
      <c r="K133" s="46"/>
      <c r="L133" s="46"/>
      <c r="M133" s="46"/>
      <c r="N133" s="46"/>
      <c r="O133" s="46"/>
    </row>
    <row r="134" spans="1:15" x14ac:dyDescent="0.2">
      <c r="A134" s="84" t="s">
        <v>444</v>
      </c>
      <c r="B134" s="85" t="s">
        <v>445</v>
      </c>
      <c r="C134" s="83">
        <f>+C135+C136</f>
        <v>0</v>
      </c>
      <c r="D134" s="81"/>
      <c r="E134" s="81"/>
      <c r="F134" s="83">
        <f>+F135+F136</f>
        <v>0</v>
      </c>
      <c r="G134" s="83" t="e">
        <f t="shared" si="1"/>
        <v>#DIV/0!</v>
      </c>
      <c r="H134" s="83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81"/>
      <c r="E135" s="81"/>
      <c r="F135" s="43"/>
      <c r="G135" s="43" t="e">
        <f t="shared" si="1"/>
        <v>#DIV/0!</v>
      </c>
      <c r="H135" s="83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81"/>
      <c r="E136" s="81"/>
      <c r="F136" s="43"/>
      <c r="G136" s="43" t="e">
        <f t="shared" si="1"/>
        <v>#DIV/0!</v>
      </c>
      <c r="H136" s="83"/>
      <c r="I136" s="46"/>
      <c r="J136" s="46"/>
      <c r="K136" s="46"/>
      <c r="L136" s="46"/>
      <c r="M136" s="46"/>
      <c r="N136" s="46"/>
      <c r="O136" s="46"/>
    </row>
    <row r="137" spans="1:15" x14ac:dyDescent="0.2">
      <c r="A137" s="84" t="s">
        <v>448</v>
      </c>
      <c r="B137" s="85" t="s">
        <v>449</v>
      </c>
      <c r="C137" s="83">
        <f>+C138+C139+C140</f>
        <v>0</v>
      </c>
      <c r="D137" s="81"/>
      <c r="E137" s="81"/>
      <c r="F137" s="83">
        <f>+F138+F139+F140</f>
        <v>422.17</v>
      </c>
      <c r="G137" s="83" t="e">
        <f t="shared" ref="G137:G157" si="2">+F137/C137*100</f>
        <v>#DIV/0!</v>
      </c>
      <c r="H137" s="83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/>
      <c r="D138" s="81"/>
      <c r="E138" s="81"/>
      <c r="F138" s="43">
        <v>422.17</v>
      </c>
      <c r="G138" s="43" t="e">
        <f t="shared" si="2"/>
        <v>#DIV/0!</v>
      </c>
      <c r="H138" s="83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81"/>
      <c r="E139" s="81"/>
      <c r="F139" s="43"/>
      <c r="G139" s="43" t="e">
        <f t="shared" si="2"/>
        <v>#DIV/0!</v>
      </c>
      <c r="H139" s="83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81"/>
      <c r="E140" s="81"/>
      <c r="F140" s="43"/>
      <c r="G140" s="43" t="e">
        <f t="shared" si="2"/>
        <v>#DIV/0!</v>
      </c>
      <c r="H140" s="83"/>
      <c r="I140" s="46"/>
      <c r="J140" s="46"/>
      <c r="K140" s="46"/>
      <c r="L140" s="46"/>
      <c r="M140" s="46"/>
      <c r="N140" s="46"/>
      <c r="O140" s="46"/>
    </row>
    <row r="141" spans="1:15" x14ac:dyDescent="0.2">
      <c r="A141" s="84" t="s">
        <v>456</v>
      </c>
      <c r="B141" s="85" t="s">
        <v>457</v>
      </c>
      <c r="C141" s="83">
        <f>+C142+C143</f>
        <v>0</v>
      </c>
      <c r="D141" s="81"/>
      <c r="E141" s="81"/>
      <c r="F141" s="83">
        <f>+F142+F143</f>
        <v>0</v>
      </c>
      <c r="G141" s="83" t="e">
        <f t="shared" si="2"/>
        <v>#DIV/0!</v>
      </c>
      <c r="H141" s="83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81"/>
      <c r="E142" s="81"/>
      <c r="F142" s="43"/>
      <c r="G142" s="43" t="e">
        <f t="shared" si="2"/>
        <v>#DIV/0!</v>
      </c>
      <c r="H142" s="83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81"/>
      <c r="E143" s="81"/>
      <c r="F143" s="43"/>
      <c r="G143" s="43" t="e">
        <f t="shared" si="2"/>
        <v>#DIV/0!</v>
      </c>
      <c r="H143" s="83"/>
      <c r="I143" s="46"/>
      <c r="J143" s="46"/>
      <c r="K143" s="46"/>
      <c r="L143" s="46"/>
      <c r="M143" s="46"/>
      <c r="N143" s="46"/>
      <c r="O143" s="46"/>
    </row>
    <row r="144" spans="1:15" x14ac:dyDescent="0.2">
      <c r="A144" s="84" t="s">
        <v>245</v>
      </c>
      <c r="B144" s="85" t="s">
        <v>246</v>
      </c>
      <c r="C144" s="83">
        <f>+C145+C146+C147</f>
        <v>0</v>
      </c>
      <c r="D144" s="81"/>
      <c r="E144" s="81"/>
      <c r="F144" s="83">
        <f>+F145+F146+F147</f>
        <v>0</v>
      </c>
      <c r="G144" s="83" t="e">
        <f t="shared" si="2"/>
        <v>#DIV/0!</v>
      </c>
      <c r="H144" s="83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81"/>
      <c r="E145" s="81"/>
      <c r="F145" s="43"/>
      <c r="G145" s="43" t="e">
        <f t="shared" si="2"/>
        <v>#DIV/0!</v>
      </c>
      <c r="H145" s="83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/>
      <c r="D146" s="81"/>
      <c r="E146" s="81"/>
      <c r="F146" s="43"/>
      <c r="G146" s="43" t="e">
        <f t="shared" si="2"/>
        <v>#DIV/0!</v>
      </c>
      <c r="H146" s="83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81"/>
      <c r="E147" s="81"/>
      <c r="F147" s="43"/>
      <c r="G147" s="43" t="e">
        <f t="shared" si="2"/>
        <v>#DIV/0!</v>
      </c>
      <c r="H147" s="83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6" t="s">
        <v>60</v>
      </c>
      <c r="B148" s="87" t="s">
        <v>465</v>
      </c>
      <c r="C148" s="83">
        <f>+C149</f>
        <v>0</v>
      </c>
      <c r="D148" s="44"/>
      <c r="E148" s="44"/>
      <c r="F148" s="83">
        <f>+F149</f>
        <v>0</v>
      </c>
      <c r="G148" s="83" t="e">
        <f t="shared" si="2"/>
        <v>#DIV/0!</v>
      </c>
      <c r="H148" s="83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84" t="s">
        <v>466</v>
      </c>
      <c r="B149" s="85" t="s">
        <v>467</v>
      </c>
      <c r="C149" s="83">
        <f>+C150</f>
        <v>0</v>
      </c>
      <c r="D149" s="81"/>
      <c r="E149" s="81"/>
      <c r="F149" s="83">
        <f>+F150</f>
        <v>0</v>
      </c>
      <c r="G149" s="83" t="e">
        <f t="shared" si="2"/>
        <v>#DIV/0!</v>
      </c>
      <c r="H149" s="83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81"/>
      <c r="E150" s="81"/>
      <c r="F150" s="43"/>
      <c r="G150" s="43" t="e">
        <f t="shared" si="2"/>
        <v>#DIV/0!</v>
      </c>
      <c r="H150" s="83"/>
      <c r="I150" s="46"/>
      <c r="J150" s="46"/>
      <c r="K150" s="46"/>
      <c r="L150" s="46"/>
      <c r="M150" s="46"/>
      <c r="N150" s="46"/>
      <c r="O150" s="46"/>
    </row>
    <row r="151" spans="1:15" x14ac:dyDescent="0.2">
      <c r="A151" s="86" t="s">
        <v>470</v>
      </c>
      <c r="B151" s="87" t="s">
        <v>471</v>
      </c>
      <c r="C151" s="83">
        <f>+C152</f>
        <v>0</v>
      </c>
      <c r="D151" s="44"/>
      <c r="E151" s="44"/>
      <c r="F151" s="83">
        <f>+F152</f>
        <v>0</v>
      </c>
      <c r="G151" s="83" t="e">
        <f t="shared" si="2"/>
        <v>#DIV/0!</v>
      </c>
      <c r="H151" s="83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4" t="s">
        <v>472</v>
      </c>
      <c r="B152" s="85" t="s">
        <v>473</v>
      </c>
      <c r="C152" s="83">
        <f>+C153</f>
        <v>0</v>
      </c>
      <c r="D152" s="81"/>
      <c r="E152" s="81"/>
      <c r="F152" s="83">
        <f>+F153</f>
        <v>0</v>
      </c>
      <c r="G152" s="83" t="e">
        <f t="shared" si="2"/>
        <v>#DIV/0!</v>
      </c>
      <c r="H152" s="83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81"/>
      <c r="E153" s="81"/>
      <c r="F153" s="43"/>
      <c r="G153" s="43" t="e">
        <f t="shared" si="2"/>
        <v>#DIV/0!</v>
      </c>
      <c r="H153" s="83"/>
      <c r="I153" s="46"/>
      <c r="J153" s="46"/>
      <c r="K153" s="46"/>
      <c r="L153" s="46"/>
      <c r="M153" s="46"/>
      <c r="N153" s="46"/>
      <c r="O153" s="46"/>
    </row>
    <row r="154" spans="1:15" x14ac:dyDescent="0.2">
      <c r="A154" s="86" t="s">
        <v>249</v>
      </c>
      <c r="B154" s="87" t="s">
        <v>250</v>
      </c>
      <c r="C154" s="83">
        <f>+C155+C157+C159+C161</f>
        <v>0</v>
      </c>
      <c r="D154" s="44"/>
      <c r="E154" s="44"/>
      <c r="F154" s="83">
        <f>+F155+F157+F159+F161</f>
        <v>0</v>
      </c>
      <c r="G154" s="83" t="e">
        <f t="shared" si="2"/>
        <v>#DIV/0!</v>
      </c>
      <c r="H154" s="83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4" t="s">
        <v>251</v>
      </c>
      <c r="B155" s="85" t="s">
        <v>252</v>
      </c>
      <c r="C155" s="83">
        <f>+C156</f>
        <v>0</v>
      </c>
      <c r="D155" s="81"/>
      <c r="E155" s="81"/>
      <c r="F155" s="83">
        <f>+F156</f>
        <v>0</v>
      </c>
      <c r="G155" s="83" t="e">
        <f t="shared" si="2"/>
        <v>#DIV/0!</v>
      </c>
      <c r="H155" s="83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/>
      <c r="D156" s="81"/>
      <c r="E156" s="81"/>
      <c r="F156" s="43"/>
      <c r="G156" s="43" t="e">
        <f t="shared" si="2"/>
        <v>#DIV/0!</v>
      </c>
      <c r="H156" s="83"/>
      <c r="I156" s="46"/>
      <c r="J156" s="46"/>
      <c r="K156" s="46"/>
      <c r="L156" s="46"/>
      <c r="M156" s="46"/>
      <c r="N156" s="46"/>
      <c r="O156" s="46"/>
    </row>
    <row r="157" spans="1:15" x14ac:dyDescent="0.2">
      <c r="A157" s="84" t="s">
        <v>476</v>
      </c>
      <c r="B157" s="85" t="s">
        <v>477</v>
      </c>
      <c r="C157" s="83">
        <f>+C158</f>
        <v>0</v>
      </c>
      <c r="D157" s="81"/>
      <c r="E157" s="81"/>
      <c r="F157" s="83">
        <f>+F158</f>
        <v>0</v>
      </c>
      <c r="G157" s="83" t="e">
        <f t="shared" si="2"/>
        <v>#DIV/0!</v>
      </c>
      <c r="H157" s="83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81"/>
      <c r="E158" s="81"/>
      <c r="F158" s="43"/>
      <c r="G158" s="43" t="e">
        <f>+F158/C158*100</f>
        <v>#DIV/0!</v>
      </c>
      <c r="H158" s="83"/>
      <c r="I158" s="46"/>
      <c r="J158" s="46"/>
      <c r="K158" s="46"/>
      <c r="L158" s="46"/>
      <c r="M158" s="46"/>
      <c r="N158" s="46"/>
      <c r="O158" s="46"/>
    </row>
    <row r="159" spans="1:15" x14ac:dyDescent="0.2">
      <c r="A159" s="84" t="s">
        <v>479</v>
      </c>
      <c r="B159" s="85" t="s">
        <v>480</v>
      </c>
      <c r="C159" s="83">
        <f>+C160</f>
        <v>0</v>
      </c>
      <c r="D159" s="81"/>
      <c r="E159" s="81"/>
      <c r="F159" s="83">
        <f>+F160</f>
        <v>0</v>
      </c>
      <c r="G159" s="83" t="e">
        <f>+F159/C159*100</f>
        <v>#DIV/0!</v>
      </c>
      <c r="H159" s="83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81"/>
      <c r="E160" s="81"/>
      <c r="F160" s="43"/>
      <c r="G160" s="43" t="e">
        <f>+F160/C160*100</f>
        <v>#DIV/0!</v>
      </c>
      <c r="H160" s="83"/>
      <c r="I160" s="46"/>
      <c r="J160" s="46"/>
      <c r="K160" s="46"/>
      <c r="L160" s="46"/>
      <c r="M160" s="46"/>
      <c r="N160" s="46"/>
      <c r="O160" s="46"/>
    </row>
    <row r="161" spans="1:15" x14ac:dyDescent="0.2">
      <c r="A161" s="84" t="s">
        <v>482</v>
      </c>
      <c r="B161" s="85" t="s">
        <v>483</v>
      </c>
      <c r="C161" s="83">
        <f>+C162</f>
        <v>0</v>
      </c>
      <c r="D161" s="81"/>
      <c r="E161" s="81"/>
      <c r="F161" s="83">
        <f>+F162</f>
        <v>0</v>
      </c>
      <c r="G161" s="83" t="e">
        <f>+F161/C161*100</f>
        <v>#DIV/0!</v>
      </c>
      <c r="H161" s="83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81"/>
      <c r="E162" s="81"/>
      <c r="F162" s="43"/>
      <c r="G162" s="43" t="e">
        <f>+F162/C162*100</f>
        <v>#DIV/0!</v>
      </c>
      <c r="H162" s="83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549</v>
      </c>
    </row>
    <row r="167" spans="1:15" x14ac:dyDescent="0.2">
      <c r="A167" s="31" t="s">
        <v>543</v>
      </c>
    </row>
    <row r="168" spans="1:15" x14ac:dyDescent="0.2">
      <c r="A168" s="31" t="s">
        <v>544</v>
      </c>
    </row>
    <row r="169" spans="1:15" x14ac:dyDescent="0.2">
      <c r="A169" s="31" t="s">
        <v>545</v>
      </c>
    </row>
    <row r="170" spans="1:15" x14ac:dyDescent="0.2">
      <c r="A170" s="31" t="s">
        <v>546</v>
      </c>
    </row>
    <row r="171" spans="1:15" x14ac:dyDescent="0.2">
      <c r="A171" s="31" t="s">
        <v>547</v>
      </c>
    </row>
    <row r="172" spans="1:15" x14ac:dyDescent="0.2">
      <c r="A172" s="31" t="s">
        <v>548</v>
      </c>
    </row>
  </sheetData>
  <sheetProtection algorithmName="SHA-512" hashValue="ejxa/H7tKCJgqV+ONKvJhwwgo4kwQBODYmAzwMgJSWGGQU/6DDzZsHcbyU/TE22NhVaw2SDVGAianxvltJSRSQ==" saltValue="EyHPbBjulC8imekXi6Wnug==" spinCount="100000" sheet="1" objects="1" scenarios="1" selectLockedCells="1" selectUnlockedCells="1"/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30" sqref="A30:K30"/>
      <selection pane="topRight" activeCell="A30" sqref="A30:K30"/>
      <selection pane="bottomLeft" activeCell="A30" sqref="A30:K30"/>
      <selection pane="bottomRight" activeCell="A30" sqref="A30:K30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6" t="s">
        <v>53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2" t="s">
        <v>29</v>
      </c>
      <c r="B10" s="92" t="s">
        <v>26</v>
      </c>
      <c r="C10" s="93">
        <f>+C11+C13+C15+C17+C23+C25</f>
        <v>718473</v>
      </c>
      <c r="D10" s="94">
        <f>+D11+D13+D15+D17+D23+D25</f>
        <v>1786497</v>
      </c>
      <c r="E10" s="94">
        <f>+E11+E13+E15+E17+E23+E25</f>
        <v>1786497</v>
      </c>
      <c r="F10" s="93">
        <f>+F11+F13+F15+F17+F23+F25</f>
        <v>765092.47</v>
      </c>
      <c r="G10" s="93">
        <f>+F10/C10*100</f>
        <v>106.48868781429503</v>
      </c>
      <c r="H10" s="93">
        <f>+F10/E10*100</f>
        <v>42.826406649437416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8" t="s">
        <v>54</v>
      </c>
      <c r="B11" s="89" t="s">
        <v>55</v>
      </c>
      <c r="C11" s="90">
        <f>+C12</f>
        <v>481935</v>
      </c>
      <c r="D11" s="91">
        <f t="shared" ref="D11" si="0">+D12</f>
        <v>1177905</v>
      </c>
      <c r="E11" s="91">
        <f t="shared" ref="E11" si="1">+E12</f>
        <v>1177905</v>
      </c>
      <c r="F11" s="90">
        <f t="shared" ref="F11" si="2">+F12</f>
        <v>569660.34</v>
      </c>
      <c r="G11" s="90">
        <f t="shared" ref="G11:G46" si="3">+F11/C11*100</f>
        <v>118.20273273366739</v>
      </c>
      <c r="H11" s="90">
        <f t="shared" ref="H11:H46" si="4">+F11/E11*100</f>
        <v>48.362163332357021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481935</v>
      </c>
      <c r="D12" s="43">
        <v>1177905</v>
      </c>
      <c r="E12" s="43">
        <v>1177905</v>
      </c>
      <c r="F12" s="43">
        <v>569660.34</v>
      </c>
      <c r="G12" s="43">
        <f t="shared" si="3"/>
        <v>118.20273273366739</v>
      </c>
      <c r="H12" s="43">
        <f t="shared" si="4"/>
        <v>48.362163332357021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8" t="s">
        <v>81</v>
      </c>
      <c r="B13" s="89" t="s">
        <v>485</v>
      </c>
      <c r="C13" s="90">
        <f>+C14</f>
        <v>131616</v>
      </c>
      <c r="D13" s="91">
        <f t="shared" ref="D13" si="5">+D14</f>
        <v>384151</v>
      </c>
      <c r="E13" s="91">
        <f t="shared" ref="E13" si="6">+E14</f>
        <v>384151</v>
      </c>
      <c r="F13" s="90">
        <f t="shared" ref="F13" si="7">+F14</f>
        <v>106904.17</v>
      </c>
      <c r="G13" s="90">
        <f t="shared" si="3"/>
        <v>81.224296438123019</v>
      </c>
      <c r="H13" s="90">
        <f t="shared" si="4"/>
        <v>27.82868455373017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131616</v>
      </c>
      <c r="D14" s="44">
        <v>384151</v>
      </c>
      <c r="E14" s="44">
        <v>384151</v>
      </c>
      <c r="F14" s="43">
        <v>106904.17</v>
      </c>
      <c r="G14" s="43">
        <f t="shared" si="3"/>
        <v>81.224296438123019</v>
      </c>
      <c r="H14" s="43">
        <f t="shared" si="4"/>
        <v>27.82868455373017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8" t="s">
        <v>57</v>
      </c>
      <c r="B15" s="89" t="s">
        <v>58</v>
      </c>
      <c r="C15" s="90">
        <f>+C16</f>
        <v>0</v>
      </c>
      <c r="D15" s="91">
        <f t="shared" ref="D15" si="8">+D16</f>
        <v>0</v>
      </c>
      <c r="E15" s="91">
        <f t="shared" ref="E15" si="9">+E16</f>
        <v>0</v>
      </c>
      <c r="F15" s="90">
        <f t="shared" ref="F15" si="10">+F16</f>
        <v>0</v>
      </c>
      <c r="G15" s="90" t="e">
        <f t="shared" si="3"/>
        <v>#DIV/0!</v>
      </c>
      <c r="H15" s="90" t="e">
        <f t="shared" si="4"/>
        <v>#DIV/0!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/>
      <c r="D16" s="44"/>
      <c r="E16" s="44"/>
      <c r="F16" s="43"/>
      <c r="G16" s="43" t="e">
        <f t="shared" si="3"/>
        <v>#DIV/0!</v>
      </c>
      <c r="H16" s="43" t="e">
        <f t="shared" si="4"/>
        <v>#DIV/0!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8" t="s">
        <v>62</v>
      </c>
      <c r="B17" s="89" t="s">
        <v>63</v>
      </c>
      <c r="C17" s="90">
        <f>SUM(C18:C22)</f>
        <v>94997</v>
      </c>
      <c r="D17" s="91">
        <f>SUM(D18:D22)</f>
        <v>219014</v>
      </c>
      <c r="E17" s="91">
        <f>SUM(E18:E22)</f>
        <v>219014</v>
      </c>
      <c r="F17" s="90">
        <f>SUM(F18:F22)</f>
        <v>84699.520000000004</v>
      </c>
      <c r="G17" s="90">
        <f t="shared" si="3"/>
        <v>89.160205059107128</v>
      </c>
      <c r="H17" s="90">
        <f t="shared" si="4"/>
        <v>38.673107655218395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>
        <v>25718</v>
      </c>
      <c r="D18" s="44">
        <v>4226</v>
      </c>
      <c r="E18" s="44">
        <v>4226</v>
      </c>
      <c r="F18" s="43">
        <v>6426.6</v>
      </c>
      <c r="G18" s="43">
        <f t="shared" si="3"/>
        <v>24.9887238509993</v>
      </c>
      <c r="H18" s="43">
        <f t="shared" si="4"/>
        <v>152.07288215806912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/>
      <c r="D19" s="44"/>
      <c r="E19" s="44"/>
      <c r="F19" s="43"/>
      <c r="G19" s="43" t="e">
        <f t="shared" si="3"/>
        <v>#DIV/0!</v>
      </c>
      <c r="H19" s="43" t="e">
        <f t="shared" si="4"/>
        <v>#DIV/0!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/>
      <c r="D20" s="44"/>
      <c r="E20" s="44"/>
      <c r="F20" s="43"/>
      <c r="G20" s="43" t="e">
        <f t="shared" si="3"/>
        <v>#DIV/0!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/>
      <c r="D21" s="44"/>
      <c r="E21" s="44"/>
      <c r="F21" s="43"/>
      <c r="G21" s="43" t="e">
        <f t="shared" si="3"/>
        <v>#DIV/0!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>
        <v>69279</v>
      </c>
      <c r="D22" s="44">
        <v>214788</v>
      </c>
      <c r="E22" s="44">
        <v>214788</v>
      </c>
      <c r="F22" s="43">
        <v>78272.92</v>
      </c>
      <c r="G22" s="43">
        <f t="shared" si="3"/>
        <v>112.9821735302184</v>
      </c>
      <c r="H22" s="43">
        <f t="shared" si="4"/>
        <v>36.441942752853976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8" t="s">
        <v>30</v>
      </c>
      <c r="B23" s="89" t="s">
        <v>486</v>
      </c>
      <c r="C23" s="90">
        <f>+C24</f>
        <v>9843</v>
      </c>
      <c r="D23" s="91">
        <f t="shared" ref="D23" si="11">+D24</f>
        <v>4922</v>
      </c>
      <c r="E23" s="91">
        <f t="shared" ref="E23" si="12">+E24</f>
        <v>4922</v>
      </c>
      <c r="F23" s="90">
        <f t="shared" ref="F23" si="13">+F24</f>
        <v>3773.6</v>
      </c>
      <c r="G23" s="90">
        <f t="shared" si="3"/>
        <v>38.337905110230622</v>
      </c>
      <c r="H23" s="90">
        <f t="shared" si="4"/>
        <v>76.668021129622105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9843</v>
      </c>
      <c r="D24" s="44">
        <v>4922</v>
      </c>
      <c r="E24" s="44">
        <v>4922</v>
      </c>
      <c r="F24" s="43">
        <v>3773.6</v>
      </c>
      <c r="G24" s="43">
        <f t="shared" si="3"/>
        <v>38.337905110230622</v>
      </c>
      <c r="H24" s="43">
        <f t="shared" si="4"/>
        <v>76.668021129622105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8" t="s">
        <v>337</v>
      </c>
      <c r="B25" s="89" t="s">
        <v>487</v>
      </c>
      <c r="C25" s="90">
        <f>+C26</f>
        <v>82</v>
      </c>
      <c r="D25" s="91">
        <f t="shared" ref="D25" si="14">+D26</f>
        <v>505</v>
      </c>
      <c r="E25" s="91">
        <f t="shared" ref="E25" si="15">+E26</f>
        <v>505</v>
      </c>
      <c r="F25" s="90">
        <f t="shared" ref="F25" si="16">+F26</f>
        <v>54.84</v>
      </c>
      <c r="G25" s="90">
        <f t="shared" si="3"/>
        <v>66.878048780487802</v>
      </c>
      <c r="H25" s="90">
        <f t="shared" si="4"/>
        <v>10.85940594059406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82</v>
      </c>
      <c r="D26" s="44">
        <v>505</v>
      </c>
      <c r="E26" s="44">
        <v>505</v>
      </c>
      <c r="F26" s="43">
        <v>54.84</v>
      </c>
      <c r="G26" s="43">
        <f t="shared" si="3"/>
        <v>66.878048780487802</v>
      </c>
      <c r="H26" s="43">
        <f t="shared" si="4"/>
        <v>10.85940594059406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92" t="s">
        <v>72</v>
      </c>
      <c r="B27" s="92" t="s">
        <v>26</v>
      </c>
      <c r="C27" s="93">
        <f>+C28+C31+C33+C35+C41+C43+C45</f>
        <v>715214</v>
      </c>
      <c r="D27" s="94">
        <f>+D28+D31+D33+D35+D41+D43+D45</f>
        <v>1849782</v>
      </c>
      <c r="E27" s="94">
        <f>+E28+E31+E33+E35+E41+E43+E45</f>
        <v>1849782</v>
      </c>
      <c r="F27" s="93">
        <f>+F28+F31+F33+F35+F41+F43+F45</f>
        <v>797074.37000000011</v>
      </c>
      <c r="G27" s="93">
        <f t="shared" si="3"/>
        <v>111.44557712796453</v>
      </c>
      <c r="H27" s="93">
        <f t="shared" si="4"/>
        <v>43.090178734575211</v>
      </c>
      <c r="I27" s="57"/>
      <c r="J27" s="57"/>
      <c r="K27" s="57"/>
      <c r="L27" s="57"/>
      <c r="M27" s="57"/>
      <c r="N27" s="57"/>
      <c r="O27" s="57"/>
    </row>
    <row r="28" spans="1:15" x14ac:dyDescent="0.2">
      <c r="A28" s="88" t="s">
        <v>54</v>
      </c>
      <c r="B28" s="89" t="s">
        <v>55</v>
      </c>
      <c r="C28" s="90">
        <f>+C29+C30</f>
        <v>510078</v>
      </c>
      <c r="D28" s="91">
        <f>+D29+D30</f>
        <v>1177905</v>
      </c>
      <c r="E28" s="91">
        <f>+E29+E30</f>
        <v>1177905</v>
      </c>
      <c r="F28" s="90">
        <f>+F29+F30</f>
        <v>566176.88</v>
      </c>
      <c r="G28" s="90">
        <f t="shared" si="3"/>
        <v>110.99809833005934</v>
      </c>
      <c r="H28" s="90">
        <f t="shared" si="4"/>
        <v>48.066429805459691</v>
      </c>
      <c r="I28" s="56"/>
      <c r="J28" s="56"/>
      <c r="K28" s="56"/>
      <c r="L28" s="56"/>
      <c r="M28" s="55"/>
      <c r="N28" s="55"/>
      <c r="O28" s="55"/>
    </row>
    <row r="29" spans="1:15" x14ac:dyDescent="0.2">
      <c r="A29" s="62" t="s">
        <v>56</v>
      </c>
      <c r="B29" s="63" t="s">
        <v>55</v>
      </c>
      <c r="C29" s="43">
        <v>510078</v>
      </c>
      <c r="D29" s="44">
        <v>1177905</v>
      </c>
      <c r="E29" s="44">
        <v>1177905</v>
      </c>
      <c r="F29" s="43">
        <v>566176.88</v>
      </c>
      <c r="G29" s="43">
        <f t="shared" si="3"/>
        <v>110.99809833005934</v>
      </c>
      <c r="H29" s="43">
        <f t="shared" si="4"/>
        <v>48.066429805459691</v>
      </c>
      <c r="I29" s="46"/>
      <c r="J29" s="46"/>
      <c r="K29" s="46"/>
      <c r="L29" s="46"/>
      <c r="M29" s="46"/>
      <c r="N29" s="46"/>
      <c r="O29" s="46"/>
    </row>
    <row r="30" spans="1:15" x14ac:dyDescent="0.2">
      <c r="A30" s="62" t="s">
        <v>73</v>
      </c>
      <c r="B30" s="63" t="s">
        <v>74</v>
      </c>
      <c r="C30" s="43"/>
      <c r="D30" s="44"/>
      <c r="E30" s="44"/>
      <c r="F30" s="43"/>
      <c r="G30" s="43" t="e">
        <f t="shared" si="3"/>
        <v>#DIV/0!</v>
      </c>
      <c r="H30" s="43" t="e">
        <f t="shared" si="4"/>
        <v>#DIV/0!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88" t="s">
        <v>81</v>
      </c>
      <c r="B31" s="89" t="s">
        <v>485</v>
      </c>
      <c r="C31" s="90">
        <f>+C32</f>
        <v>152170</v>
      </c>
      <c r="D31" s="91">
        <f t="shared" ref="D31" si="17">+D32</f>
        <v>394151</v>
      </c>
      <c r="E31" s="91">
        <f t="shared" ref="E31" si="18">+E32</f>
        <v>394151</v>
      </c>
      <c r="F31" s="90">
        <f t="shared" ref="F31" si="19">+F32</f>
        <v>149129.95000000001</v>
      </c>
      <c r="G31" s="90">
        <f t="shared" si="3"/>
        <v>98.002201485181047</v>
      </c>
      <c r="H31" s="90">
        <f t="shared" si="4"/>
        <v>37.835740617174643</v>
      </c>
      <c r="I31" s="56"/>
      <c r="J31" s="56"/>
      <c r="K31" s="56"/>
      <c r="L31" s="56"/>
      <c r="M31" s="55"/>
      <c r="N31" s="55"/>
      <c r="O31" s="55"/>
    </row>
    <row r="32" spans="1:15" x14ac:dyDescent="0.2">
      <c r="A32" s="62" t="s">
        <v>83</v>
      </c>
      <c r="B32" s="63" t="s">
        <v>485</v>
      </c>
      <c r="C32" s="43">
        <v>152170</v>
      </c>
      <c r="D32" s="44">
        <v>394151</v>
      </c>
      <c r="E32" s="44">
        <v>394151</v>
      </c>
      <c r="F32" s="43">
        <v>149129.95000000001</v>
      </c>
      <c r="G32" s="43">
        <f t="shared" si="3"/>
        <v>98.002201485181047</v>
      </c>
      <c r="H32" s="43">
        <f t="shared" si="4"/>
        <v>37.835740617174643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8" t="s">
        <v>57</v>
      </c>
      <c r="B33" s="89" t="s">
        <v>58</v>
      </c>
      <c r="C33" s="90">
        <f>+C34</f>
        <v>0</v>
      </c>
      <c r="D33" s="91">
        <f t="shared" ref="D33" si="20">+D34</f>
        <v>0</v>
      </c>
      <c r="E33" s="91">
        <f t="shared" ref="E33" si="21">+E34</f>
        <v>0</v>
      </c>
      <c r="F33" s="90">
        <f t="shared" ref="F33" si="22">+F34</f>
        <v>0</v>
      </c>
      <c r="G33" s="90" t="e">
        <f t="shared" si="3"/>
        <v>#DIV/0!</v>
      </c>
      <c r="H33" s="90" t="e">
        <f t="shared" si="4"/>
        <v>#DIV/0!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60</v>
      </c>
      <c r="B34" s="63" t="s">
        <v>61</v>
      </c>
      <c r="C34" s="43"/>
      <c r="D34" s="44"/>
      <c r="E34" s="44"/>
      <c r="F34" s="43"/>
      <c r="G34" s="43" t="e">
        <f t="shared" si="3"/>
        <v>#DIV/0!</v>
      </c>
      <c r="H34" s="43" t="e">
        <f t="shared" si="4"/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8" t="s">
        <v>62</v>
      </c>
      <c r="B35" s="89" t="s">
        <v>63</v>
      </c>
      <c r="C35" s="90">
        <f>SUM(C36:C40)</f>
        <v>51884</v>
      </c>
      <c r="D35" s="91">
        <f>SUM(D36:D40)</f>
        <v>272299</v>
      </c>
      <c r="E35" s="91">
        <f>SUM(E36:E40)</f>
        <v>272299</v>
      </c>
      <c r="F35" s="90">
        <f>SUM(F36:F40)</f>
        <v>81355.510000000009</v>
      </c>
      <c r="G35" s="90">
        <f t="shared" si="3"/>
        <v>156.80269447228434</v>
      </c>
      <c r="H35" s="90">
        <f t="shared" si="4"/>
        <v>29.877270941134565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64</v>
      </c>
      <c r="B36" s="63" t="s">
        <v>65</v>
      </c>
      <c r="C36" s="43">
        <v>6377</v>
      </c>
      <c r="D36" s="44">
        <v>57511</v>
      </c>
      <c r="E36" s="44">
        <v>57511</v>
      </c>
      <c r="F36" s="43">
        <v>13212.3</v>
      </c>
      <c r="G36" s="43">
        <f t="shared" si="3"/>
        <v>207.1867649364905</v>
      </c>
      <c r="H36" s="43">
        <f t="shared" si="4"/>
        <v>22.973518109579036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62" t="s">
        <v>75</v>
      </c>
      <c r="B37" s="63" t="s">
        <v>76</v>
      </c>
      <c r="C37" s="43"/>
      <c r="D37" s="44"/>
      <c r="E37" s="44"/>
      <c r="F37" s="43"/>
      <c r="G37" s="43" t="e">
        <f t="shared" si="3"/>
        <v>#DIV/0!</v>
      </c>
      <c r="H37" s="43" t="e">
        <f t="shared" si="4"/>
        <v>#DIV/0!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66</v>
      </c>
      <c r="B38" s="63" t="s">
        <v>67</v>
      </c>
      <c r="C38" s="43"/>
      <c r="D38" s="44"/>
      <c r="E38" s="44"/>
      <c r="F38" s="43"/>
      <c r="G38" s="43" t="e">
        <f t="shared" si="3"/>
        <v>#DIV/0!</v>
      </c>
      <c r="H38" s="43" t="e">
        <f t="shared" si="4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68</v>
      </c>
      <c r="B39" s="63" t="s">
        <v>69</v>
      </c>
      <c r="C39" s="43"/>
      <c r="D39" s="44"/>
      <c r="E39" s="44"/>
      <c r="F39" s="43"/>
      <c r="G39" s="43" t="e">
        <f t="shared" si="3"/>
        <v>#DIV/0!</v>
      </c>
      <c r="H39" s="43" t="e">
        <f t="shared" si="4"/>
        <v>#DIV/0!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70</v>
      </c>
      <c r="B40" s="63" t="s">
        <v>71</v>
      </c>
      <c r="C40" s="43">
        <v>45507</v>
      </c>
      <c r="D40" s="44">
        <v>214788</v>
      </c>
      <c r="E40" s="44">
        <v>214788</v>
      </c>
      <c r="F40" s="43">
        <v>68143.210000000006</v>
      </c>
      <c r="G40" s="43">
        <f t="shared" si="3"/>
        <v>149.74225943261476</v>
      </c>
      <c r="H40" s="43">
        <f t="shared" si="4"/>
        <v>31.725799392889737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88" t="s">
        <v>30</v>
      </c>
      <c r="B41" s="89" t="s">
        <v>486</v>
      </c>
      <c r="C41" s="90">
        <f>+C42</f>
        <v>1082</v>
      </c>
      <c r="D41" s="91">
        <f t="shared" ref="D41" si="23">+D42</f>
        <v>4922</v>
      </c>
      <c r="E41" s="91">
        <f t="shared" ref="E41" si="24">+E42</f>
        <v>4922</v>
      </c>
      <c r="F41" s="90">
        <f t="shared" ref="F41" si="25">+F42</f>
        <v>412.03</v>
      </c>
      <c r="G41" s="90">
        <f t="shared" si="3"/>
        <v>38.080406654343804</v>
      </c>
      <c r="H41" s="90">
        <f t="shared" si="4"/>
        <v>8.3711905729378291</v>
      </c>
      <c r="I41" s="56"/>
      <c r="J41" s="56"/>
      <c r="K41" s="56"/>
      <c r="L41" s="56"/>
      <c r="M41" s="55"/>
      <c r="N41" s="55"/>
      <c r="O41" s="55"/>
    </row>
    <row r="42" spans="1:15" x14ac:dyDescent="0.2">
      <c r="A42" s="62" t="s">
        <v>32</v>
      </c>
      <c r="B42" s="63" t="s">
        <v>486</v>
      </c>
      <c r="C42" s="43">
        <v>1082</v>
      </c>
      <c r="D42" s="44">
        <v>4922</v>
      </c>
      <c r="E42" s="44">
        <v>4922</v>
      </c>
      <c r="F42" s="43">
        <v>412.03</v>
      </c>
      <c r="G42" s="43">
        <f t="shared" si="3"/>
        <v>38.080406654343804</v>
      </c>
      <c r="H42" s="43">
        <f t="shared" si="4"/>
        <v>8.3711905729378291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8" t="s">
        <v>337</v>
      </c>
      <c r="B43" s="89" t="s">
        <v>487</v>
      </c>
      <c r="C43" s="90">
        <f>+C44</f>
        <v>0</v>
      </c>
      <c r="D43" s="91">
        <f t="shared" ref="D43" si="26">+D44</f>
        <v>505</v>
      </c>
      <c r="E43" s="91">
        <f t="shared" ref="E43" si="27">+E44</f>
        <v>505</v>
      </c>
      <c r="F43" s="90">
        <f t="shared" ref="F43" si="28">+F44</f>
        <v>0</v>
      </c>
      <c r="G43" s="90" t="e">
        <f t="shared" si="3"/>
        <v>#DIV/0!</v>
      </c>
      <c r="H43" s="90">
        <f t="shared" si="4"/>
        <v>0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339</v>
      </c>
      <c r="B44" s="63" t="s">
        <v>487</v>
      </c>
      <c r="C44" s="43"/>
      <c r="D44" s="44">
        <v>505</v>
      </c>
      <c r="E44" s="44">
        <v>505</v>
      </c>
      <c r="F44" s="43"/>
      <c r="G44" s="43" t="e">
        <f t="shared" si="3"/>
        <v>#DIV/0!</v>
      </c>
      <c r="H44" s="43">
        <f t="shared" si="4"/>
        <v>0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8" t="s">
        <v>77</v>
      </c>
      <c r="B45" s="89" t="s">
        <v>78</v>
      </c>
      <c r="C45" s="90">
        <f>+C46</f>
        <v>0</v>
      </c>
      <c r="D45" s="91">
        <f t="shared" ref="D45:F45" si="29">+D46</f>
        <v>0</v>
      </c>
      <c r="E45" s="91">
        <f t="shared" si="29"/>
        <v>0</v>
      </c>
      <c r="F45" s="90">
        <f t="shared" si="29"/>
        <v>0</v>
      </c>
      <c r="G45" s="90" t="e">
        <f t="shared" si="3"/>
        <v>#DIV/0!</v>
      </c>
      <c r="H45" s="90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79</v>
      </c>
      <c r="B46" s="63" t="s">
        <v>78</v>
      </c>
      <c r="C46" s="43"/>
      <c r="D46" s="43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</sheetData>
  <sheetProtection algorithmName="SHA-512" hashValue="0OLkRbpC3TLCeOn2VHWES1MhYn6ks2o8qF8shvAJI++W/zO2IKRwt6QZmudoerzP8yDOJzzw6mbmthCz4pYF+Q==" saltValue="XI5IaKMJGfPqShuZUhXrLg==" spinCount="100000" sheet="1" objects="1" scenarios="1" selectLockedCells="1" selectUnlockedCells="1"/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A30" sqref="A30:K30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6" t="s">
        <v>488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559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3"/>
      <c r="B10" s="108" t="s">
        <v>255</v>
      </c>
      <c r="C10" s="102">
        <f>+C11+C13</f>
        <v>715214</v>
      </c>
      <c r="D10" s="102">
        <f>+D11+D13</f>
        <v>1849782</v>
      </c>
      <c r="E10" s="102">
        <f>+E11+E13</f>
        <v>1849782</v>
      </c>
      <c r="F10" s="102">
        <f>+F11+F13</f>
        <v>765092.47</v>
      </c>
      <c r="G10" s="93">
        <f>+F10/C10*100</f>
        <v>106.97392249033155</v>
      </c>
      <c r="H10" s="93">
        <f>+F10/E10*100</f>
        <v>41.361223646894608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8" t="s">
        <v>489</v>
      </c>
      <c r="B11" s="89" t="s">
        <v>490</v>
      </c>
      <c r="C11" s="90">
        <f>+C12</f>
        <v>715214</v>
      </c>
      <c r="D11" s="91">
        <f t="shared" ref="D11:F11" si="0">+D12</f>
        <v>1849782</v>
      </c>
      <c r="E11" s="91">
        <f t="shared" si="0"/>
        <v>1849782</v>
      </c>
      <c r="F11" s="90">
        <f t="shared" si="0"/>
        <v>765092.47</v>
      </c>
      <c r="G11" s="90">
        <f t="shared" ref="G11:G14" si="1">+F11/C11*100</f>
        <v>106.97392249033155</v>
      </c>
      <c r="H11" s="90">
        <f t="shared" ref="H11:H14" si="2">+F11/E11*100</f>
        <v>41.361223646894608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>
        <v>715214</v>
      </c>
      <c r="D12" s="44">
        <v>1849782</v>
      </c>
      <c r="E12" s="44">
        <v>1849782</v>
      </c>
      <c r="F12" s="43">
        <v>765092.47</v>
      </c>
      <c r="G12" s="43">
        <f t="shared" si="1"/>
        <v>106.97392249033155</v>
      </c>
      <c r="H12" s="43">
        <f t="shared" si="2"/>
        <v>41.361223646894608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8" t="s">
        <v>493</v>
      </c>
      <c r="B13" s="89" t="s">
        <v>494</v>
      </c>
      <c r="C13" s="90">
        <f>+C14</f>
        <v>0</v>
      </c>
      <c r="D13" s="91">
        <f t="shared" ref="D13" si="3">+D14</f>
        <v>0</v>
      </c>
      <c r="E13" s="91">
        <f t="shared" ref="E13" si="4">+E14</f>
        <v>0</v>
      </c>
      <c r="F13" s="90">
        <f t="shared" ref="F13" si="5">+F14</f>
        <v>0</v>
      </c>
      <c r="G13" s="90" t="e">
        <f t="shared" si="1"/>
        <v>#DIV/0!</v>
      </c>
      <c r="H13" s="90" t="e">
        <f t="shared" si="2"/>
        <v>#DIV/0!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/>
      <c r="D14" s="44"/>
      <c r="E14" s="44"/>
      <c r="F14" s="43"/>
      <c r="G14" s="43" t="e">
        <f t="shared" si="1"/>
        <v>#DIV/0!</v>
      </c>
      <c r="H14" s="43" t="e">
        <f t="shared" si="2"/>
        <v>#DIV/0!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sheetProtection algorithmName="SHA-512" hashValue="LucacO4AhruAWPxQRoJtOUEwom9npNIiGqrby6dSI/RfKrX1y5ald0IyOAKMCB9vQA3fiLTJLZyj9SN31yfvlg==" saltValue="HPma7PZmWxJj37I9UAc8Tw==" spinCount="100000" sheet="1" objects="1" scenarios="1" selectLockedCells="1" selectUnlockedCell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30" sqref="A30:K30"/>
      <selection pane="topRight" activeCell="A30" sqref="A30:K30"/>
      <selection pane="bottomLeft" activeCell="A30" sqref="A30:K30"/>
      <selection pane="bottomRight" activeCell="A30" sqref="A30:K30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6" t="s">
        <v>254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6" t="s">
        <v>77</v>
      </c>
      <c r="B10" s="117" t="s">
        <v>258</v>
      </c>
      <c r="C10" s="95">
        <f>+C11+C14</f>
        <v>0</v>
      </c>
      <c r="D10" s="96">
        <f>+D11+D14</f>
        <v>0</v>
      </c>
      <c r="E10" s="96">
        <f>+E11+E14</f>
        <v>0</v>
      </c>
      <c r="F10" s="95">
        <f>+F11+F14</f>
        <v>0</v>
      </c>
      <c r="G10" s="118" t="e">
        <f t="shared" ref="G10" si="0">+F10/C10*100</f>
        <v>#DIV/0!</v>
      </c>
      <c r="H10" s="118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0" t="s">
        <v>79</v>
      </c>
      <c r="B11" s="111" t="s">
        <v>497</v>
      </c>
      <c r="C11" s="114">
        <f>+C12</f>
        <v>0</v>
      </c>
      <c r="D11" s="122"/>
      <c r="E11" s="122"/>
      <c r="F11" s="114">
        <f>+F12</f>
        <v>0</v>
      </c>
      <c r="G11" s="114" t="e">
        <f t="shared" ref="G11:G36" si="2">+F11/C11*100</f>
        <v>#DIV/0!</v>
      </c>
      <c r="H11" s="114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9" t="s">
        <v>498</v>
      </c>
      <c r="B12" s="85" t="s">
        <v>499</v>
      </c>
      <c r="C12" s="112">
        <f>+C13</f>
        <v>0</v>
      </c>
      <c r="D12" s="113"/>
      <c r="E12" s="113"/>
      <c r="F12" s="112">
        <f t="shared" ref="F12" si="4">+F13</f>
        <v>0</v>
      </c>
      <c r="G12" s="83" t="e">
        <f t="shared" si="2"/>
        <v>#DIV/0!</v>
      </c>
      <c r="H12" s="83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/>
      <c r="D13" s="113"/>
      <c r="E13" s="113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502</v>
      </c>
      <c r="B14" s="111" t="s">
        <v>503</v>
      </c>
      <c r="C14" s="114">
        <f>+C15</f>
        <v>0</v>
      </c>
      <c r="D14" s="122"/>
      <c r="E14" s="122"/>
      <c r="F14" s="114">
        <f>+F15</f>
        <v>0</v>
      </c>
      <c r="G14" s="114" t="e">
        <f t="shared" si="2"/>
        <v>#DIV/0!</v>
      </c>
      <c r="H14" s="114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9" t="s">
        <v>504</v>
      </c>
      <c r="B15" s="85" t="s">
        <v>505</v>
      </c>
      <c r="C15" s="112">
        <f>+C16</f>
        <v>0</v>
      </c>
      <c r="D15" s="113"/>
      <c r="E15" s="113"/>
      <c r="F15" s="112">
        <f t="shared" ref="F15" si="5">+F16</f>
        <v>0</v>
      </c>
      <c r="G15" s="83" t="e">
        <f t="shared" si="2"/>
        <v>#DIV/0!</v>
      </c>
      <c r="H15" s="83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13"/>
      <c r="E16" s="113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6" t="s">
        <v>62</v>
      </c>
      <c r="B17" s="117" t="s">
        <v>509</v>
      </c>
      <c r="C17" s="95">
        <f>+C18+C27+C32</f>
        <v>0</v>
      </c>
      <c r="D17" s="96">
        <f>+D18+D27+D32</f>
        <v>0</v>
      </c>
      <c r="E17" s="96">
        <f>+E18+E27+E32</f>
        <v>0</v>
      </c>
      <c r="F17" s="95">
        <f>+F18+F27+F32</f>
        <v>0</v>
      </c>
      <c r="G17" s="118" t="e">
        <f t="shared" si="2"/>
        <v>#DIV/0!</v>
      </c>
      <c r="H17" s="118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0" t="s">
        <v>64</v>
      </c>
      <c r="B18" s="111" t="s">
        <v>510</v>
      </c>
      <c r="C18" s="119">
        <f>+C19+C22+C24</f>
        <v>0</v>
      </c>
      <c r="D18" s="122"/>
      <c r="E18" s="122"/>
      <c r="F18" s="119">
        <f>+F19+F22+F24</f>
        <v>0</v>
      </c>
      <c r="G18" s="114" t="e">
        <f t="shared" si="2"/>
        <v>#DIV/0!</v>
      </c>
      <c r="H18" s="114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9">
        <v>512</v>
      </c>
      <c r="B19" s="85" t="s">
        <v>551</v>
      </c>
      <c r="C19" s="112">
        <f>+C20+C21</f>
        <v>0</v>
      </c>
      <c r="D19" s="113"/>
      <c r="E19" s="113"/>
      <c r="F19" s="112">
        <f>+F20+F21</f>
        <v>0</v>
      </c>
      <c r="G19" s="112" t="e">
        <f t="shared" ref="G19:G26" si="6">+F19/C19*100</f>
        <v>#DIV/0!</v>
      </c>
      <c r="H19" s="112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552</v>
      </c>
      <c r="C20" s="48"/>
      <c r="D20" s="113"/>
      <c r="E20" s="113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553</v>
      </c>
      <c r="C21" s="48"/>
      <c r="D21" s="113"/>
      <c r="E21" s="113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9">
        <v>514</v>
      </c>
      <c r="B22" s="85" t="s">
        <v>554</v>
      </c>
      <c r="C22" s="112">
        <f>+C23</f>
        <v>0</v>
      </c>
      <c r="D22" s="113"/>
      <c r="E22" s="113"/>
      <c r="F22" s="112">
        <f t="shared" ref="F22" si="8">+F23</f>
        <v>0</v>
      </c>
      <c r="G22" s="112" t="e">
        <f t="shared" si="6"/>
        <v>#DIV/0!</v>
      </c>
      <c r="H22" s="112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555</v>
      </c>
      <c r="C23" s="48"/>
      <c r="D23" s="113"/>
      <c r="E23" s="113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09">
        <v>518</v>
      </c>
      <c r="B24" s="85" t="s">
        <v>556</v>
      </c>
      <c r="C24" s="112">
        <f>+C25+C26</f>
        <v>0</v>
      </c>
      <c r="D24" s="113"/>
      <c r="E24" s="113"/>
      <c r="F24" s="112">
        <f>+F25+F26</f>
        <v>0</v>
      </c>
      <c r="G24" s="112" t="e">
        <f t="shared" si="6"/>
        <v>#DIV/0!</v>
      </c>
      <c r="H24" s="112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557</v>
      </c>
      <c r="C25" s="48"/>
      <c r="D25" s="113"/>
      <c r="E25" s="113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558</v>
      </c>
      <c r="C26" s="48"/>
      <c r="D26" s="113"/>
      <c r="E26" s="113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0" t="s">
        <v>511</v>
      </c>
      <c r="B27" s="111" t="s">
        <v>512</v>
      </c>
      <c r="C27" s="119">
        <f>+C28+C30</f>
        <v>0</v>
      </c>
      <c r="D27" s="122"/>
      <c r="E27" s="122"/>
      <c r="F27" s="119">
        <f>+F28+F30</f>
        <v>0</v>
      </c>
      <c r="G27" s="114" t="e">
        <f t="shared" si="2"/>
        <v>#DIV/0!</v>
      </c>
      <c r="H27" s="114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9" t="s">
        <v>513</v>
      </c>
      <c r="B28" s="85" t="s">
        <v>514</v>
      </c>
      <c r="C28" s="112">
        <f>+C29</f>
        <v>0</v>
      </c>
      <c r="D28" s="113"/>
      <c r="E28" s="113"/>
      <c r="F28" s="112">
        <f t="shared" ref="F28" si="9">+F29</f>
        <v>0</v>
      </c>
      <c r="G28" s="83" t="e">
        <f t="shared" si="2"/>
        <v>#DIV/0!</v>
      </c>
      <c r="H28" s="83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13"/>
      <c r="E29" s="113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9" t="s">
        <v>516</v>
      </c>
      <c r="B30" s="85" t="s">
        <v>517</v>
      </c>
      <c r="C30" s="112">
        <f>+C31</f>
        <v>0</v>
      </c>
      <c r="D30" s="113"/>
      <c r="E30" s="113"/>
      <c r="F30" s="112">
        <f t="shared" ref="F30" si="10">+F31</f>
        <v>0</v>
      </c>
      <c r="G30" s="83" t="e">
        <f t="shared" si="2"/>
        <v>#DIV/0!</v>
      </c>
      <c r="H30" s="83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13"/>
      <c r="E31" s="113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0" t="s">
        <v>520</v>
      </c>
      <c r="B32" s="111" t="s">
        <v>521</v>
      </c>
      <c r="C32" s="114">
        <f>+C33+C35</f>
        <v>0</v>
      </c>
      <c r="D32" s="122"/>
      <c r="E32" s="122"/>
      <c r="F32" s="114">
        <f>+F33+F35</f>
        <v>0</v>
      </c>
      <c r="G32" s="114" t="e">
        <f>+F32/C32*100</f>
        <v>#DIV/0!</v>
      </c>
      <c r="H32" s="114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9" t="s">
        <v>522</v>
      </c>
      <c r="B33" s="85" t="s">
        <v>523</v>
      </c>
      <c r="C33" s="112">
        <f>+C34</f>
        <v>0</v>
      </c>
      <c r="D33" s="113"/>
      <c r="E33" s="113"/>
      <c r="F33" s="112">
        <f t="shared" ref="F33" si="11">+F34</f>
        <v>0</v>
      </c>
      <c r="G33" s="83" t="e">
        <f t="shared" si="2"/>
        <v>#DIV/0!</v>
      </c>
      <c r="H33" s="83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13"/>
      <c r="E34" s="113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9" t="s">
        <v>526</v>
      </c>
      <c r="B35" s="85" t="s">
        <v>527</v>
      </c>
      <c r="C35" s="112">
        <f>+C36</f>
        <v>0</v>
      </c>
      <c r="D35" s="113"/>
      <c r="E35" s="113"/>
      <c r="F35" s="112">
        <f t="shared" ref="F35" si="12">+F36</f>
        <v>0</v>
      </c>
      <c r="G35" s="112" t="e">
        <f t="shared" si="2"/>
        <v>#DIV/0!</v>
      </c>
      <c r="H35" s="112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/>
      <c r="D36" s="113"/>
      <c r="E36" s="113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sheetProtection algorithmName="SHA-512" hashValue="xNV97YNWHPhn9HE8ExzkO0+IqM8mItxU4Ywd7xuowExvlkj24SnLG5sA9tbEcjmesw3SfknFgnaz9VYeJEJ9Xg==" saltValue="w6eOdS+PZ+O6ZqwJPPhfKw==" spinCount="100000" sheet="1" objects="1" scenarios="1" selectLockedCells="1" selectUnlockedCells="1"/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30" sqref="A30:K30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6" t="s">
        <v>259</v>
      </c>
      <c r="B5" s="156"/>
      <c r="C5" s="156"/>
      <c r="D5" s="156"/>
      <c r="E5" s="156"/>
      <c r="F5" s="156"/>
      <c r="G5" s="156"/>
      <c r="H5" s="15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5" t="s">
        <v>3</v>
      </c>
      <c r="B7" s="155"/>
      <c r="C7" s="50" t="s">
        <v>568</v>
      </c>
      <c r="D7" s="50" t="s">
        <v>569</v>
      </c>
      <c r="E7" s="50" t="s">
        <v>570</v>
      </c>
      <c r="F7" s="50" t="s">
        <v>571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4">
        <v>1</v>
      </c>
      <c r="B8" s="15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0" t="s">
        <v>257</v>
      </c>
      <c r="B10" s="111" t="s">
        <v>26</v>
      </c>
      <c r="C10" s="114">
        <f t="shared" ref="C10:F11" si="0">+C11</f>
        <v>0</v>
      </c>
      <c r="D10" s="115">
        <f t="shared" si="0"/>
        <v>0</v>
      </c>
      <c r="E10" s="115">
        <f t="shared" si="0"/>
        <v>0</v>
      </c>
      <c r="F10" s="114">
        <f t="shared" si="0"/>
        <v>0</v>
      </c>
      <c r="G10" s="114" t="e">
        <f t="shared" ref="G10:G19" si="1">+F10/C10*100</f>
        <v>#DIV/0!</v>
      </c>
      <c r="H10" s="114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9" t="s">
        <v>57</v>
      </c>
      <c r="B11" s="85" t="s">
        <v>58</v>
      </c>
      <c r="C11" s="112">
        <f t="shared" si="0"/>
        <v>0</v>
      </c>
      <c r="D11" s="113">
        <f t="shared" si="0"/>
        <v>0</v>
      </c>
      <c r="E11" s="113">
        <f t="shared" si="0"/>
        <v>0</v>
      </c>
      <c r="F11" s="112">
        <f t="shared" si="0"/>
        <v>0</v>
      </c>
      <c r="G11" s="112" t="e">
        <f t="shared" si="1"/>
        <v>#DIV/0!</v>
      </c>
      <c r="H11" s="112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0" t="s">
        <v>508</v>
      </c>
      <c r="B13" s="111" t="s">
        <v>26</v>
      </c>
      <c r="C13" s="114">
        <f>+C14+C16+C18</f>
        <v>0</v>
      </c>
      <c r="D13" s="115">
        <f>+D14+D16+D18</f>
        <v>0</v>
      </c>
      <c r="E13" s="115">
        <f>+E14+E16+E18</f>
        <v>0</v>
      </c>
      <c r="F13" s="114">
        <f>+F14+F16+F18</f>
        <v>0</v>
      </c>
      <c r="G13" s="114" t="e">
        <f t="shared" si="1"/>
        <v>#DIV/0!</v>
      </c>
      <c r="H13" s="114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9" t="s">
        <v>81</v>
      </c>
      <c r="B14" s="85" t="s">
        <v>485</v>
      </c>
      <c r="C14" s="112">
        <f>+C15</f>
        <v>0</v>
      </c>
      <c r="D14" s="113">
        <f>+D15</f>
        <v>0</v>
      </c>
      <c r="E14" s="113">
        <f>+E15</f>
        <v>0</v>
      </c>
      <c r="F14" s="112">
        <f>+F15</f>
        <v>0</v>
      </c>
      <c r="G14" s="112" t="e">
        <f t="shared" si="1"/>
        <v>#DIV/0!</v>
      </c>
      <c r="H14" s="112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9" t="s">
        <v>57</v>
      </c>
      <c r="B16" s="85" t="s">
        <v>58</v>
      </c>
      <c r="C16" s="112">
        <f>+C17</f>
        <v>0</v>
      </c>
      <c r="D16" s="113">
        <f>+D17</f>
        <v>0</v>
      </c>
      <c r="E16" s="113">
        <f>+E17</f>
        <v>0</v>
      </c>
      <c r="F16" s="112">
        <f>+F17</f>
        <v>0</v>
      </c>
      <c r="G16" s="112" t="e">
        <f t="shared" si="1"/>
        <v>#DIV/0!</v>
      </c>
      <c r="H16" s="112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9" t="s">
        <v>62</v>
      </c>
      <c r="B18" s="85" t="s">
        <v>63</v>
      </c>
      <c r="C18" s="112">
        <f>+C19</f>
        <v>0</v>
      </c>
      <c r="D18" s="113">
        <f>+D19</f>
        <v>0</v>
      </c>
      <c r="E18" s="113">
        <f>+E19</f>
        <v>0</v>
      </c>
      <c r="F18" s="112">
        <f>+F19</f>
        <v>0</v>
      </c>
      <c r="G18" s="112" t="e">
        <f t="shared" si="1"/>
        <v>#DIV/0!</v>
      </c>
      <c r="H18" s="112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sheetProtection algorithmName="SHA-512" hashValue="5GelynSCEzF/FpCypZA1N9nyRXwGVVkSiCRKrXZ4VUFM+IGi8ohkozm/zFIezH1DjAm4bOEwN9mZ8boIIBlBQw==" saltValue="IJ1WrOQjVA9a9YVmQxs2LQ==" spinCount="100000" sheet="1" objects="1" scenarios="1" selectLockedCells="1" selectUnlockedCells="1"/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915"/>
  <sheetViews>
    <sheetView zoomScale="90" zoomScaleNormal="90" workbookViewId="0">
      <pane xSplit="2" ySplit="5" topLeftCell="C131" activePane="bottomRight" state="frozen"/>
      <selection activeCell="A30" sqref="A30:K30"/>
      <selection pane="topRight" activeCell="A30" sqref="A30:K30"/>
      <selection pane="bottomLeft" activeCell="A30" sqref="A30:K30"/>
      <selection pane="bottomRight" activeCell="A30" sqref="A30:K30"/>
    </sheetView>
  </sheetViews>
  <sheetFormatPr defaultRowHeight="15" x14ac:dyDescent="0.25"/>
  <cols>
    <col min="1" max="1" width="21.7109375" customWidth="1"/>
    <col min="2" max="2" width="36.7109375" customWidth="1"/>
    <col min="3" max="5" width="20.42578125" customWidth="1"/>
    <col min="6" max="6" width="11.85546875" customWidth="1"/>
  </cols>
  <sheetData>
    <row r="1" spans="1:7" ht="15.75" x14ac:dyDescent="0.25">
      <c r="A1" s="156" t="s">
        <v>530</v>
      </c>
      <c r="B1" s="156"/>
      <c r="C1" s="156"/>
      <c r="D1" s="156"/>
      <c r="E1" s="156"/>
      <c r="F1" s="156"/>
    </row>
    <row r="2" spans="1:7" ht="15.75" x14ac:dyDescent="0.25">
      <c r="A2" s="156" t="s">
        <v>531</v>
      </c>
      <c r="B2" s="156"/>
      <c r="C2" s="156"/>
      <c r="D2" s="156"/>
      <c r="E2" s="156"/>
      <c r="F2" s="156"/>
    </row>
    <row r="3" spans="1:7" ht="18" x14ac:dyDescent="0.25">
      <c r="A3" s="41"/>
      <c r="B3" s="41"/>
      <c r="C3" s="41"/>
      <c r="D3" s="42"/>
      <c r="E3" s="42"/>
      <c r="F3" s="42"/>
    </row>
    <row r="4" spans="1:7" ht="42.75" x14ac:dyDescent="0.25">
      <c r="A4" s="155" t="s">
        <v>3</v>
      </c>
      <c r="B4" s="155"/>
      <c r="C4" s="50" t="s">
        <v>569</v>
      </c>
      <c r="D4" s="50" t="s">
        <v>570</v>
      </c>
      <c r="E4" s="50" t="s">
        <v>571</v>
      </c>
      <c r="F4" s="50" t="s">
        <v>532</v>
      </c>
    </row>
    <row r="5" spans="1:7" x14ac:dyDescent="0.25">
      <c r="A5" s="154">
        <v>1</v>
      </c>
      <c r="B5" s="154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7" x14ac:dyDescent="0.25">
      <c r="A6" s="59" t="s">
        <v>538</v>
      </c>
      <c r="B6" s="72" t="s">
        <v>539</v>
      </c>
      <c r="C6" s="61">
        <v>1837282</v>
      </c>
      <c r="D6" s="61">
        <v>1837282</v>
      </c>
      <c r="E6" s="123">
        <v>797074.37</v>
      </c>
      <c r="F6" s="60">
        <f>+E6/C6*100</f>
        <v>43.383343983122899</v>
      </c>
    </row>
    <row r="7" spans="1:7" x14ac:dyDescent="0.25">
      <c r="A7" s="64" t="s">
        <v>209</v>
      </c>
      <c r="B7" s="65" t="s">
        <v>535</v>
      </c>
      <c r="C7" s="61">
        <v>1837282</v>
      </c>
      <c r="D7" s="61">
        <v>1837282</v>
      </c>
      <c r="E7" s="123">
        <v>797074.37</v>
      </c>
      <c r="F7" s="60">
        <f t="shared" ref="F7:F11" si="0">+E7/C7*100</f>
        <v>43.383343983122899</v>
      </c>
    </row>
    <row r="8" spans="1:7" ht="25.5" x14ac:dyDescent="0.25">
      <c r="A8" s="73" t="s">
        <v>536</v>
      </c>
      <c r="B8" s="74" t="s">
        <v>537</v>
      </c>
      <c r="C8" s="61">
        <v>1837282</v>
      </c>
      <c r="D8" s="61">
        <v>1837282</v>
      </c>
      <c r="E8" s="123">
        <v>797074.37</v>
      </c>
      <c r="F8" s="60">
        <f t="shared" si="0"/>
        <v>43.383343983122899</v>
      </c>
    </row>
    <row r="9" spans="1:7" ht="25.5" x14ac:dyDescent="0.25">
      <c r="A9" s="75" t="s">
        <v>572</v>
      </c>
      <c r="B9" s="76" t="s">
        <v>573</v>
      </c>
      <c r="C9" s="61">
        <v>1177905</v>
      </c>
      <c r="D9" s="61">
        <v>1177905</v>
      </c>
      <c r="E9" s="123">
        <v>634320.09</v>
      </c>
      <c r="F9" s="60">
        <f t="shared" si="0"/>
        <v>53.851549148700443</v>
      </c>
      <c r="G9" s="129"/>
    </row>
    <row r="10" spans="1:7" x14ac:dyDescent="0.25">
      <c r="A10" s="49" t="s">
        <v>56</v>
      </c>
      <c r="B10" s="47" t="s">
        <v>55</v>
      </c>
      <c r="C10" s="77">
        <v>1177905</v>
      </c>
      <c r="D10" s="77">
        <v>1177905</v>
      </c>
      <c r="E10" s="123">
        <v>566176.88</v>
      </c>
      <c r="F10" s="124">
        <f t="shared" si="0"/>
        <v>48.066429805459691</v>
      </c>
    </row>
    <row r="11" spans="1:7" x14ac:dyDescent="0.25">
      <c r="A11" s="68" t="s">
        <v>83</v>
      </c>
      <c r="B11" s="47" t="s">
        <v>84</v>
      </c>
      <c r="C11" s="77">
        <v>1076199</v>
      </c>
      <c r="D11" s="77">
        <v>1076199</v>
      </c>
      <c r="E11" s="123">
        <v>516455.85</v>
      </c>
      <c r="F11" s="124">
        <f t="shared" si="0"/>
        <v>47.988880309310822</v>
      </c>
    </row>
    <row r="12" spans="1:7" x14ac:dyDescent="0.25">
      <c r="A12" s="52" t="s">
        <v>87</v>
      </c>
      <c r="B12" s="47" t="s">
        <v>88</v>
      </c>
      <c r="C12" s="48"/>
      <c r="D12" s="48"/>
      <c r="E12" s="123"/>
      <c r="F12" s="48"/>
    </row>
    <row r="13" spans="1:7" x14ac:dyDescent="0.25">
      <c r="A13" s="52" t="s">
        <v>373</v>
      </c>
      <c r="B13" s="47" t="s">
        <v>374</v>
      </c>
      <c r="C13" s="48"/>
      <c r="D13" s="48"/>
      <c r="E13" s="123"/>
      <c r="F13" s="48"/>
    </row>
    <row r="14" spans="1:7" x14ac:dyDescent="0.25">
      <c r="A14" s="52" t="s">
        <v>89</v>
      </c>
      <c r="B14" s="47" t="s">
        <v>90</v>
      </c>
      <c r="C14" s="48"/>
      <c r="D14" s="48"/>
      <c r="E14" s="123"/>
      <c r="F14" s="48"/>
    </row>
    <row r="15" spans="1:7" x14ac:dyDescent="0.25">
      <c r="A15" s="52" t="s">
        <v>93</v>
      </c>
      <c r="B15" s="47" t="s">
        <v>92</v>
      </c>
      <c r="C15" s="48"/>
      <c r="D15" s="48"/>
      <c r="E15" s="123"/>
      <c r="F15" s="48"/>
    </row>
    <row r="16" spans="1:7" x14ac:dyDescent="0.25">
      <c r="A16" s="52" t="s">
        <v>377</v>
      </c>
      <c r="B16" s="47" t="s">
        <v>378</v>
      </c>
      <c r="C16" s="48"/>
      <c r="D16" s="48"/>
      <c r="E16" s="123"/>
      <c r="F16" s="48"/>
    </row>
    <row r="17" spans="1:6" x14ac:dyDescent="0.25">
      <c r="A17" s="52" t="s">
        <v>96</v>
      </c>
      <c r="B17" s="47" t="s">
        <v>97</v>
      </c>
      <c r="C17" s="48"/>
      <c r="D17" s="48"/>
      <c r="E17" s="123"/>
      <c r="F17" s="48"/>
    </row>
    <row r="18" spans="1:6" x14ac:dyDescent="0.25">
      <c r="A18" s="68" t="s">
        <v>98</v>
      </c>
      <c r="B18" s="47" t="s">
        <v>99</v>
      </c>
      <c r="C18" s="77">
        <v>93419</v>
      </c>
      <c r="D18" s="77">
        <v>93419</v>
      </c>
      <c r="E18" s="123">
        <v>47745.74</v>
      </c>
      <c r="F18" s="124">
        <f>+E18/C18*100</f>
        <v>51.10923901989959</v>
      </c>
    </row>
    <row r="19" spans="1:6" x14ac:dyDescent="0.25">
      <c r="A19" s="52" t="s">
        <v>102</v>
      </c>
      <c r="B19" s="47" t="s">
        <v>103</v>
      </c>
      <c r="C19" s="48"/>
      <c r="D19" s="48"/>
      <c r="E19" s="123"/>
      <c r="F19" s="48"/>
    </row>
    <row r="20" spans="1:6" x14ac:dyDescent="0.25">
      <c r="A20" s="52" t="s">
        <v>106</v>
      </c>
      <c r="B20" s="47" t="s">
        <v>107</v>
      </c>
      <c r="C20" s="48"/>
      <c r="D20" s="48"/>
      <c r="E20" s="123"/>
      <c r="F20" s="48"/>
    </row>
    <row r="21" spans="1:6" x14ac:dyDescent="0.25">
      <c r="A21" s="52" t="s">
        <v>108</v>
      </c>
      <c r="B21" s="47" t="s">
        <v>109</v>
      </c>
      <c r="C21" s="48"/>
      <c r="D21" s="48"/>
      <c r="E21" s="123"/>
      <c r="F21" s="48"/>
    </row>
    <row r="22" spans="1:6" x14ac:dyDescent="0.25">
      <c r="A22" s="52" t="s">
        <v>112</v>
      </c>
      <c r="B22" s="47" t="s">
        <v>113</v>
      </c>
      <c r="C22" s="48"/>
      <c r="D22" s="48"/>
      <c r="E22" s="123"/>
      <c r="F22" s="48"/>
    </row>
    <row r="23" spans="1:6" x14ac:dyDescent="0.25">
      <c r="A23" s="52" t="s">
        <v>381</v>
      </c>
      <c r="B23" s="47" t="s">
        <v>382</v>
      </c>
      <c r="C23" s="48"/>
      <c r="D23" s="48"/>
      <c r="E23" s="123"/>
      <c r="F23" s="48"/>
    </row>
    <row r="24" spans="1:6" x14ac:dyDescent="0.25">
      <c r="A24" s="52" t="s">
        <v>114</v>
      </c>
      <c r="B24" s="47" t="s">
        <v>115</v>
      </c>
      <c r="C24" s="48"/>
      <c r="D24" s="48"/>
      <c r="E24" s="123"/>
      <c r="F24" s="48"/>
    </row>
    <row r="25" spans="1:6" ht="25.5" x14ac:dyDescent="0.25">
      <c r="A25" s="52" t="s">
        <v>116</v>
      </c>
      <c r="B25" s="47" t="s">
        <v>117</v>
      </c>
      <c r="C25" s="48"/>
      <c r="D25" s="48"/>
      <c r="E25" s="123"/>
      <c r="F25" s="48"/>
    </row>
    <row r="26" spans="1:6" x14ac:dyDescent="0.25">
      <c r="A26" s="52" t="s">
        <v>118</v>
      </c>
      <c r="B26" s="47" t="s">
        <v>119</v>
      </c>
      <c r="C26" s="48"/>
      <c r="D26" s="48"/>
      <c r="E26" s="123"/>
      <c r="F26" s="48"/>
    </row>
    <row r="27" spans="1:6" x14ac:dyDescent="0.25">
      <c r="A27" s="52" t="s">
        <v>120</v>
      </c>
      <c r="B27" s="47" t="s">
        <v>121</v>
      </c>
      <c r="C27" s="48"/>
      <c r="D27" s="48"/>
      <c r="E27" s="123"/>
      <c r="F27" s="48"/>
    </row>
    <row r="28" spans="1:6" x14ac:dyDescent="0.25">
      <c r="A28" s="52" t="s">
        <v>124</v>
      </c>
      <c r="B28" s="47" t="s">
        <v>125</v>
      </c>
      <c r="C28" s="48"/>
      <c r="D28" s="48"/>
      <c r="E28" s="123"/>
      <c r="F28" s="48"/>
    </row>
    <row r="29" spans="1:6" x14ac:dyDescent="0.25">
      <c r="A29" s="52" t="s">
        <v>126</v>
      </c>
      <c r="B29" s="47" t="s">
        <v>127</v>
      </c>
      <c r="C29" s="48"/>
      <c r="D29" s="48"/>
      <c r="E29" s="123"/>
      <c r="F29" s="48"/>
    </row>
    <row r="30" spans="1:6" x14ac:dyDescent="0.25">
      <c r="A30" s="52" t="s">
        <v>128</v>
      </c>
      <c r="B30" s="47" t="s">
        <v>129</v>
      </c>
      <c r="C30" s="48"/>
      <c r="D30" s="48"/>
      <c r="E30" s="123"/>
      <c r="F30" s="48"/>
    </row>
    <row r="31" spans="1:6" x14ac:dyDescent="0.25">
      <c r="A31" s="52" t="s">
        <v>130</v>
      </c>
      <c r="B31" s="47" t="s">
        <v>131</v>
      </c>
      <c r="C31" s="48"/>
      <c r="D31" s="48"/>
      <c r="E31" s="123"/>
      <c r="F31" s="48"/>
    </row>
    <row r="32" spans="1:6" x14ac:dyDescent="0.25">
      <c r="A32" s="52" t="s">
        <v>132</v>
      </c>
      <c r="B32" s="47" t="s">
        <v>133</v>
      </c>
      <c r="C32" s="48"/>
      <c r="D32" s="48"/>
      <c r="E32" s="123"/>
      <c r="F32" s="48"/>
    </row>
    <row r="33" spans="1:6" x14ac:dyDescent="0.25">
      <c r="A33" s="52" t="s">
        <v>134</v>
      </c>
      <c r="B33" s="47" t="s">
        <v>135</v>
      </c>
      <c r="C33" s="48"/>
      <c r="D33" s="48"/>
      <c r="E33" s="123"/>
      <c r="F33" s="48"/>
    </row>
    <row r="34" spans="1:6" x14ac:dyDescent="0.25">
      <c r="A34" s="52" t="s">
        <v>136</v>
      </c>
      <c r="B34" s="47" t="s">
        <v>137</v>
      </c>
      <c r="C34" s="48"/>
      <c r="D34" s="48"/>
      <c r="E34" s="123"/>
      <c r="F34" s="48"/>
    </row>
    <row r="35" spans="1:6" x14ac:dyDescent="0.25">
      <c r="A35" s="52" t="s">
        <v>138</v>
      </c>
      <c r="B35" s="47" t="s">
        <v>139</v>
      </c>
      <c r="C35" s="48"/>
      <c r="D35" s="48"/>
      <c r="E35" s="123"/>
      <c r="F35" s="48"/>
    </row>
    <row r="36" spans="1:6" x14ac:dyDescent="0.25">
      <c r="A36" s="52" t="s">
        <v>140</v>
      </c>
      <c r="B36" s="47" t="s">
        <v>141</v>
      </c>
      <c r="C36" s="48"/>
      <c r="D36" s="48"/>
      <c r="E36" s="123"/>
      <c r="F36" s="48"/>
    </row>
    <row r="37" spans="1:6" ht="25.5" x14ac:dyDescent="0.25">
      <c r="A37" s="52" t="s">
        <v>144</v>
      </c>
      <c r="B37" s="47" t="s">
        <v>143</v>
      </c>
      <c r="C37" s="48"/>
      <c r="D37" s="48"/>
      <c r="E37" s="123"/>
      <c r="F37" s="48"/>
    </row>
    <row r="38" spans="1:6" ht="25.5" x14ac:dyDescent="0.25">
      <c r="A38" s="52" t="s">
        <v>147</v>
      </c>
      <c r="B38" s="47" t="s">
        <v>148</v>
      </c>
      <c r="C38" s="48"/>
      <c r="D38" s="48"/>
      <c r="E38" s="123"/>
      <c r="F38" s="48"/>
    </row>
    <row r="39" spans="1:6" x14ac:dyDescent="0.25">
      <c r="A39" s="52" t="s">
        <v>149</v>
      </c>
      <c r="B39" s="47" t="s">
        <v>150</v>
      </c>
      <c r="C39" s="48"/>
      <c r="D39" s="48"/>
      <c r="E39" s="123"/>
      <c r="F39" s="48"/>
    </row>
    <row r="40" spans="1:6" x14ac:dyDescent="0.25">
      <c r="A40" s="52" t="s">
        <v>151</v>
      </c>
      <c r="B40" s="47" t="s">
        <v>152</v>
      </c>
      <c r="C40" s="48"/>
      <c r="D40" s="48"/>
      <c r="E40" s="123"/>
      <c r="F40" s="48"/>
    </row>
    <row r="41" spans="1:6" x14ac:dyDescent="0.25">
      <c r="A41" s="52" t="s">
        <v>153</v>
      </c>
      <c r="B41" s="47" t="s">
        <v>154</v>
      </c>
      <c r="C41" s="48"/>
      <c r="D41" s="48"/>
      <c r="E41" s="123"/>
      <c r="F41" s="48"/>
    </row>
    <row r="42" spans="1:6" x14ac:dyDescent="0.25">
      <c r="A42" s="52" t="s">
        <v>155</v>
      </c>
      <c r="B42" s="47" t="s">
        <v>156</v>
      </c>
      <c r="C42" s="48"/>
      <c r="D42" s="48"/>
      <c r="E42" s="123"/>
      <c r="F42" s="48"/>
    </row>
    <row r="43" spans="1:6" x14ac:dyDescent="0.25">
      <c r="A43" s="52" t="s">
        <v>159</v>
      </c>
      <c r="B43" s="47" t="s">
        <v>146</v>
      </c>
      <c r="C43" s="48"/>
      <c r="D43" s="48"/>
      <c r="E43" s="123"/>
      <c r="F43" s="48"/>
    </row>
    <row r="44" spans="1:6" x14ac:dyDescent="0.25">
      <c r="A44" s="68" t="s">
        <v>160</v>
      </c>
      <c r="B44" s="47" t="s">
        <v>161</v>
      </c>
      <c r="C44" s="77">
        <v>561</v>
      </c>
      <c r="D44" s="77">
        <v>561</v>
      </c>
      <c r="E44" s="123">
        <v>600.64</v>
      </c>
      <c r="F44" s="124">
        <f>+E44/C44*100</f>
        <v>107.06595365418895</v>
      </c>
    </row>
    <row r="45" spans="1:6" x14ac:dyDescent="0.25">
      <c r="A45" s="52" t="s">
        <v>164</v>
      </c>
      <c r="B45" s="47" t="s">
        <v>165</v>
      </c>
      <c r="C45" s="48"/>
      <c r="D45" s="48"/>
      <c r="E45" s="123"/>
      <c r="F45" s="48"/>
    </row>
    <row r="46" spans="1:6" x14ac:dyDescent="0.25">
      <c r="A46" s="52" t="s">
        <v>391</v>
      </c>
      <c r="B46" s="47" t="s">
        <v>392</v>
      </c>
      <c r="C46" s="48"/>
      <c r="D46" s="48"/>
      <c r="E46" s="123"/>
      <c r="F46" s="48"/>
    </row>
    <row r="47" spans="1:6" ht="25.5" x14ac:dyDescent="0.25">
      <c r="A47" s="68" t="s">
        <v>175</v>
      </c>
      <c r="B47" s="47" t="s">
        <v>176</v>
      </c>
      <c r="C47" s="79"/>
      <c r="D47" s="79"/>
      <c r="E47" s="123"/>
      <c r="F47" s="79"/>
    </row>
    <row r="48" spans="1:6" ht="25.5" x14ac:dyDescent="0.25">
      <c r="A48" s="52" t="s">
        <v>197</v>
      </c>
      <c r="B48" s="47" t="s">
        <v>198</v>
      </c>
      <c r="C48" s="48"/>
      <c r="D48" s="48"/>
      <c r="E48" s="123"/>
      <c r="F48" s="48"/>
    </row>
    <row r="49" spans="1:6" ht="25.5" x14ac:dyDescent="0.25">
      <c r="A49" s="68" t="s">
        <v>203</v>
      </c>
      <c r="B49" s="47" t="s">
        <v>204</v>
      </c>
      <c r="C49" s="77"/>
      <c r="D49" s="77"/>
      <c r="E49" s="123"/>
      <c r="F49" s="124" t="e">
        <f>+E49/C49*100</f>
        <v>#DIV/0!</v>
      </c>
    </row>
    <row r="50" spans="1:6" x14ac:dyDescent="0.25">
      <c r="A50" s="52" t="s">
        <v>207</v>
      </c>
      <c r="B50" s="47" t="s">
        <v>208</v>
      </c>
      <c r="C50" s="48"/>
      <c r="D50" s="48"/>
      <c r="E50" s="123"/>
      <c r="F50" s="48"/>
    </row>
    <row r="51" spans="1:6" ht="25.5" x14ac:dyDescent="0.25">
      <c r="A51" s="68" t="s">
        <v>233</v>
      </c>
      <c r="B51" s="47" t="s">
        <v>234</v>
      </c>
      <c r="C51" s="77">
        <v>7726</v>
      </c>
      <c r="D51" s="77">
        <v>7726</v>
      </c>
      <c r="E51" s="123">
        <v>1374.65</v>
      </c>
      <c r="F51" s="124">
        <f>+E51/C51*100</f>
        <v>17.792518767797048</v>
      </c>
    </row>
    <row r="52" spans="1:6" x14ac:dyDescent="0.25">
      <c r="A52" s="52" t="s">
        <v>241</v>
      </c>
      <c r="B52" s="47" t="s">
        <v>242</v>
      </c>
      <c r="C52" s="48"/>
      <c r="D52" s="48"/>
      <c r="E52" s="123"/>
      <c r="F52" s="48"/>
    </row>
    <row r="53" spans="1:6" x14ac:dyDescent="0.25">
      <c r="A53" s="52" t="s">
        <v>436</v>
      </c>
      <c r="B53" s="47" t="s">
        <v>437</v>
      </c>
      <c r="C53" s="48"/>
      <c r="D53" s="48"/>
      <c r="E53" s="123"/>
      <c r="F53" s="48"/>
    </row>
    <row r="54" spans="1:6" x14ac:dyDescent="0.25">
      <c r="A54" s="52" t="s">
        <v>438</v>
      </c>
      <c r="B54" s="47" t="s">
        <v>439</v>
      </c>
      <c r="C54" s="48"/>
      <c r="D54" s="48"/>
      <c r="E54" s="123"/>
      <c r="F54" s="48"/>
    </row>
    <row r="55" spans="1:6" x14ac:dyDescent="0.25">
      <c r="A55" s="52" t="s">
        <v>243</v>
      </c>
      <c r="B55" s="47" t="s">
        <v>244</v>
      </c>
      <c r="C55" s="48"/>
      <c r="D55" s="48"/>
      <c r="E55" s="123"/>
      <c r="F55" s="48"/>
    </row>
    <row r="56" spans="1:6" x14ac:dyDescent="0.25">
      <c r="A56" s="52" t="s">
        <v>440</v>
      </c>
      <c r="B56" s="47" t="s">
        <v>441</v>
      </c>
      <c r="C56" s="48"/>
      <c r="D56" s="48"/>
      <c r="E56" s="123"/>
      <c r="F56" s="48"/>
    </row>
    <row r="57" spans="1:6" x14ac:dyDescent="0.25">
      <c r="A57" s="52" t="s">
        <v>450</v>
      </c>
      <c r="B57" s="47" t="s">
        <v>451</v>
      </c>
      <c r="C57" s="48"/>
      <c r="D57" s="48"/>
      <c r="E57" s="123"/>
      <c r="F57" s="48"/>
    </row>
    <row r="58" spans="1:6" x14ac:dyDescent="0.25">
      <c r="A58" s="52" t="s">
        <v>247</v>
      </c>
      <c r="B58" s="47" t="s">
        <v>248</v>
      </c>
      <c r="C58" s="48"/>
      <c r="D58" s="48"/>
      <c r="E58" s="123"/>
      <c r="F58" s="48"/>
    </row>
    <row r="59" spans="1:6" ht="25.5" x14ac:dyDescent="0.25">
      <c r="A59" s="68" t="s">
        <v>249</v>
      </c>
      <c r="B59" s="47" t="s">
        <v>250</v>
      </c>
      <c r="C59" s="77">
        <v>0</v>
      </c>
      <c r="D59" s="77"/>
      <c r="E59" s="123"/>
      <c r="F59" s="124" t="e">
        <f>+E59/C59*100</f>
        <v>#DIV/0!</v>
      </c>
    </row>
    <row r="60" spans="1:6" x14ac:dyDescent="0.25">
      <c r="A60" s="52" t="s">
        <v>253</v>
      </c>
      <c r="B60" s="47" t="s">
        <v>252</v>
      </c>
      <c r="C60" s="48"/>
      <c r="D60" s="48"/>
      <c r="E60" s="123"/>
      <c r="F60" s="48"/>
    </row>
    <row r="61" spans="1:6" ht="25.5" x14ac:dyDescent="0.25">
      <c r="A61" s="49" t="s">
        <v>533</v>
      </c>
      <c r="B61" s="47" t="s">
        <v>534</v>
      </c>
      <c r="C61" s="79"/>
      <c r="D61" s="79"/>
      <c r="E61" s="123"/>
      <c r="F61" s="79"/>
    </row>
    <row r="62" spans="1:6" x14ac:dyDescent="0.25">
      <c r="A62" s="68" t="s">
        <v>98</v>
      </c>
      <c r="B62" s="47" t="s">
        <v>99</v>
      </c>
      <c r="C62" s="79"/>
      <c r="D62" s="79"/>
      <c r="E62" s="123"/>
      <c r="F62" s="79"/>
    </row>
    <row r="63" spans="1:6" x14ac:dyDescent="0.25">
      <c r="A63" s="52" t="s">
        <v>124</v>
      </c>
      <c r="B63" s="47" t="s">
        <v>125</v>
      </c>
      <c r="C63" s="48"/>
      <c r="D63" s="48"/>
      <c r="E63" s="123"/>
      <c r="F63" s="48"/>
    </row>
    <row r="64" spans="1:6" x14ac:dyDescent="0.25">
      <c r="A64" s="52" t="s">
        <v>126</v>
      </c>
      <c r="B64" s="47" t="s">
        <v>127</v>
      </c>
      <c r="C64" s="48"/>
      <c r="D64" s="48"/>
      <c r="E64" s="123"/>
      <c r="F64" s="48"/>
    </row>
    <row r="65" spans="1:6" x14ac:dyDescent="0.25">
      <c r="A65" s="52" t="s">
        <v>130</v>
      </c>
      <c r="B65" s="47" t="s">
        <v>131</v>
      </c>
      <c r="C65" s="48"/>
      <c r="D65" s="48"/>
      <c r="E65" s="123"/>
      <c r="F65" s="48"/>
    </row>
    <row r="66" spans="1:6" x14ac:dyDescent="0.25">
      <c r="A66" s="52" t="s">
        <v>136</v>
      </c>
      <c r="B66" s="47" t="s">
        <v>137</v>
      </c>
      <c r="C66" s="48"/>
      <c r="D66" s="48"/>
      <c r="E66" s="123"/>
      <c r="F66" s="48"/>
    </row>
    <row r="67" spans="1:6" ht="25.5" x14ac:dyDescent="0.25">
      <c r="A67" s="68" t="s">
        <v>233</v>
      </c>
      <c r="B67" s="47" t="s">
        <v>234</v>
      </c>
      <c r="C67" s="79"/>
      <c r="D67" s="79"/>
      <c r="E67" s="123"/>
      <c r="F67" s="79"/>
    </row>
    <row r="68" spans="1:6" x14ac:dyDescent="0.25">
      <c r="A68" s="52" t="s">
        <v>241</v>
      </c>
      <c r="B68" s="47" t="s">
        <v>242</v>
      </c>
      <c r="C68" s="48"/>
      <c r="D68" s="48"/>
      <c r="E68" s="123"/>
      <c r="F68" s="48"/>
    </row>
    <row r="69" spans="1:6" ht="25.5" x14ac:dyDescent="0.25">
      <c r="A69" s="68" t="s">
        <v>249</v>
      </c>
      <c r="B69" s="47" t="s">
        <v>250</v>
      </c>
      <c r="C69" s="79"/>
      <c r="D69" s="79"/>
      <c r="E69" s="123"/>
      <c r="F69" s="79"/>
    </row>
    <row r="70" spans="1:6" x14ac:dyDescent="0.25">
      <c r="A70" s="52" t="s">
        <v>253</v>
      </c>
      <c r="B70" s="47" t="s">
        <v>252</v>
      </c>
      <c r="C70" s="48"/>
      <c r="D70" s="48"/>
      <c r="E70" s="123"/>
      <c r="F70" s="48"/>
    </row>
    <row r="71" spans="1:6" ht="38.25" x14ac:dyDescent="0.25">
      <c r="A71" s="75" t="s">
        <v>575</v>
      </c>
      <c r="B71" s="76" t="s">
        <v>574</v>
      </c>
      <c r="C71" s="61">
        <v>435441</v>
      </c>
      <c r="D71" s="61">
        <v>435441</v>
      </c>
      <c r="E71" s="123">
        <v>162754.28</v>
      </c>
      <c r="F71" s="60">
        <f t="shared" ref="F71:F73" si="1">+E71/C71*100</f>
        <v>37.376884583674943</v>
      </c>
    </row>
    <row r="72" spans="1:6" x14ac:dyDescent="0.25">
      <c r="A72" s="49" t="s">
        <v>83</v>
      </c>
      <c r="B72" s="47" t="s">
        <v>485</v>
      </c>
      <c r="C72" s="77">
        <v>394515</v>
      </c>
      <c r="D72" s="77">
        <v>394151</v>
      </c>
      <c r="E72" s="123">
        <v>149129.95000000001</v>
      </c>
      <c r="F72" s="124">
        <f t="shared" si="1"/>
        <v>37.800831400580464</v>
      </c>
    </row>
    <row r="73" spans="1:6" x14ac:dyDescent="0.25">
      <c r="A73" s="68" t="s">
        <v>83</v>
      </c>
      <c r="B73" s="47" t="s">
        <v>84</v>
      </c>
      <c r="C73" s="77">
        <v>54118</v>
      </c>
      <c r="D73" s="77">
        <v>54118</v>
      </c>
      <c r="E73" s="123">
        <v>94436.93</v>
      </c>
      <c r="F73" s="124">
        <f t="shared" si="1"/>
        <v>174.50188477031671</v>
      </c>
    </row>
    <row r="74" spans="1:6" x14ac:dyDescent="0.25">
      <c r="A74" s="52" t="s">
        <v>87</v>
      </c>
      <c r="B74" s="47" t="s">
        <v>88</v>
      </c>
      <c r="C74" s="48"/>
      <c r="D74" s="48"/>
      <c r="E74" s="123"/>
      <c r="F74" s="48"/>
    </row>
    <row r="75" spans="1:6" x14ac:dyDescent="0.25">
      <c r="A75" s="52" t="s">
        <v>373</v>
      </c>
      <c r="B75" s="47" t="s">
        <v>374</v>
      </c>
      <c r="C75" s="48"/>
      <c r="D75" s="48"/>
      <c r="E75" s="123"/>
      <c r="F75" s="48"/>
    </row>
    <row r="76" spans="1:6" x14ac:dyDescent="0.25">
      <c r="A76" s="52" t="s">
        <v>89</v>
      </c>
      <c r="B76" s="47" t="s">
        <v>90</v>
      </c>
      <c r="C76" s="48"/>
      <c r="D76" s="48"/>
      <c r="E76" s="123"/>
      <c r="F76" s="48"/>
    </row>
    <row r="77" spans="1:6" x14ac:dyDescent="0.25">
      <c r="A77" s="52" t="s">
        <v>375</v>
      </c>
      <c r="B77" s="47" t="s">
        <v>376</v>
      </c>
      <c r="C77" s="48"/>
      <c r="D77" s="48"/>
      <c r="E77" s="123"/>
      <c r="F77" s="48"/>
    </row>
    <row r="78" spans="1:6" x14ac:dyDescent="0.25">
      <c r="A78" s="52" t="s">
        <v>93</v>
      </c>
      <c r="B78" s="47" t="s">
        <v>92</v>
      </c>
      <c r="C78" s="48"/>
      <c r="D78" s="48"/>
      <c r="E78" s="123"/>
      <c r="F78" s="48"/>
    </row>
    <row r="79" spans="1:6" x14ac:dyDescent="0.25">
      <c r="A79" s="52" t="s">
        <v>377</v>
      </c>
      <c r="B79" s="47" t="s">
        <v>378</v>
      </c>
      <c r="C79" s="48"/>
      <c r="D79" s="48"/>
      <c r="E79" s="123"/>
      <c r="F79" s="48"/>
    </row>
    <row r="80" spans="1:6" x14ac:dyDescent="0.25">
      <c r="A80" s="52" t="s">
        <v>96</v>
      </c>
      <c r="B80" s="47" t="s">
        <v>97</v>
      </c>
      <c r="C80" s="48"/>
      <c r="D80" s="48"/>
      <c r="E80" s="123"/>
      <c r="F80" s="48"/>
    </row>
    <row r="81" spans="1:6" ht="25.5" x14ac:dyDescent="0.25">
      <c r="A81" s="52" t="s">
        <v>379</v>
      </c>
      <c r="B81" s="47" t="s">
        <v>380</v>
      </c>
      <c r="C81" s="48"/>
      <c r="D81" s="48"/>
      <c r="E81" s="123"/>
      <c r="F81" s="48"/>
    </row>
    <row r="82" spans="1:6" x14ac:dyDescent="0.25">
      <c r="A82" s="68" t="s">
        <v>98</v>
      </c>
      <c r="B82" s="47" t="s">
        <v>99</v>
      </c>
      <c r="C82" s="77">
        <v>334428</v>
      </c>
      <c r="D82" s="77">
        <v>334428</v>
      </c>
      <c r="E82" s="123">
        <v>54490.93</v>
      </c>
      <c r="F82" s="124">
        <f>+E82/C82*100</f>
        <v>16.293770258471181</v>
      </c>
    </row>
    <row r="83" spans="1:6" x14ac:dyDescent="0.25">
      <c r="A83" s="52" t="s">
        <v>102</v>
      </c>
      <c r="B83" s="47" t="s">
        <v>103</v>
      </c>
      <c r="C83" s="48"/>
      <c r="D83" s="48"/>
      <c r="E83" s="123"/>
      <c r="F83" s="48"/>
    </row>
    <row r="84" spans="1:6" ht="25.5" x14ac:dyDescent="0.25">
      <c r="A84" s="52" t="s">
        <v>104</v>
      </c>
      <c r="B84" s="47" t="s">
        <v>105</v>
      </c>
      <c r="C84" s="48"/>
      <c r="D84" s="48"/>
      <c r="E84" s="123"/>
      <c r="F84" s="48"/>
    </row>
    <row r="85" spans="1:6" x14ac:dyDescent="0.25">
      <c r="A85" s="52" t="s">
        <v>106</v>
      </c>
      <c r="B85" s="47" t="s">
        <v>107</v>
      </c>
      <c r="C85" s="48"/>
      <c r="D85" s="48"/>
      <c r="E85" s="123"/>
      <c r="F85" s="48"/>
    </row>
    <row r="86" spans="1:6" x14ac:dyDescent="0.25">
      <c r="A86" s="52" t="s">
        <v>108</v>
      </c>
      <c r="B86" s="47" t="s">
        <v>109</v>
      </c>
      <c r="C86" s="48"/>
      <c r="D86" s="48"/>
      <c r="E86" s="123"/>
      <c r="F86" s="48"/>
    </row>
    <row r="87" spans="1:6" x14ac:dyDescent="0.25">
      <c r="A87" s="52" t="s">
        <v>112</v>
      </c>
      <c r="B87" s="47" t="s">
        <v>113</v>
      </c>
      <c r="C87" s="48"/>
      <c r="D87" s="48"/>
      <c r="E87" s="123"/>
      <c r="F87" s="48"/>
    </row>
    <row r="88" spans="1:6" x14ac:dyDescent="0.25">
      <c r="A88" s="52" t="s">
        <v>381</v>
      </c>
      <c r="B88" s="47" t="s">
        <v>382</v>
      </c>
      <c r="C88" s="48"/>
      <c r="D88" s="48"/>
      <c r="E88" s="123"/>
      <c r="F88" s="48"/>
    </row>
    <row r="89" spans="1:6" x14ac:dyDescent="0.25">
      <c r="A89" s="52" t="s">
        <v>114</v>
      </c>
      <c r="B89" s="47" t="s">
        <v>115</v>
      </c>
      <c r="C89" s="48"/>
      <c r="D89" s="48"/>
      <c r="E89" s="123"/>
      <c r="F89" s="48"/>
    </row>
    <row r="90" spans="1:6" ht="25.5" x14ac:dyDescent="0.25">
      <c r="A90" s="52" t="s">
        <v>116</v>
      </c>
      <c r="B90" s="47" t="s">
        <v>117</v>
      </c>
      <c r="C90" s="48"/>
      <c r="D90" s="48"/>
      <c r="E90" s="123"/>
      <c r="F90" s="48"/>
    </row>
    <row r="91" spans="1:6" x14ac:dyDescent="0.25">
      <c r="A91" s="52" t="s">
        <v>118</v>
      </c>
      <c r="B91" s="47" t="s">
        <v>119</v>
      </c>
      <c r="C91" s="48"/>
      <c r="D91" s="48"/>
      <c r="E91" s="123"/>
      <c r="F91" s="48"/>
    </row>
    <row r="92" spans="1:6" x14ac:dyDescent="0.25">
      <c r="A92" s="52" t="s">
        <v>120</v>
      </c>
      <c r="B92" s="47" t="s">
        <v>121</v>
      </c>
      <c r="C92" s="48"/>
      <c r="D92" s="48"/>
      <c r="E92" s="123"/>
      <c r="F92" s="48"/>
    </row>
    <row r="93" spans="1:6" x14ac:dyDescent="0.25">
      <c r="A93" s="52" t="s">
        <v>124</v>
      </c>
      <c r="B93" s="47" t="s">
        <v>125</v>
      </c>
      <c r="C93" s="48"/>
      <c r="D93" s="48"/>
      <c r="E93" s="123"/>
      <c r="F93" s="48"/>
    </row>
    <row r="94" spans="1:6" x14ac:dyDescent="0.25">
      <c r="A94" s="52" t="s">
        <v>126</v>
      </c>
      <c r="B94" s="47" t="s">
        <v>127</v>
      </c>
      <c r="C94" s="48"/>
      <c r="D94" s="48"/>
      <c r="E94" s="123"/>
      <c r="F94" s="48"/>
    </row>
    <row r="95" spans="1:6" x14ac:dyDescent="0.25">
      <c r="A95" s="52" t="s">
        <v>128</v>
      </c>
      <c r="B95" s="47" t="s">
        <v>129</v>
      </c>
      <c r="C95" s="48"/>
      <c r="D95" s="48"/>
      <c r="E95" s="123"/>
      <c r="F95" s="48"/>
    </row>
    <row r="96" spans="1:6" x14ac:dyDescent="0.25">
      <c r="A96" s="52" t="s">
        <v>130</v>
      </c>
      <c r="B96" s="47" t="s">
        <v>131</v>
      </c>
      <c r="C96" s="48"/>
      <c r="D96" s="48"/>
      <c r="E96" s="123"/>
      <c r="F96" s="48"/>
    </row>
    <row r="97" spans="1:6" x14ac:dyDescent="0.25">
      <c r="A97" s="52" t="s">
        <v>132</v>
      </c>
      <c r="B97" s="47" t="s">
        <v>133</v>
      </c>
      <c r="C97" s="48"/>
      <c r="D97" s="48"/>
      <c r="E97" s="123"/>
      <c r="F97" s="48"/>
    </row>
    <row r="98" spans="1:6" x14ac:dyDescent="0.25">
      <c r="A98" s="52" t="s">
        <v>134</v>
      </c>
      <c r="B98" s="47" t="s">
        <v>135</v>
      </c>
      <c r="C98" s="48"/>
      <c r="D98" s="48"/>
      <c r="E98" s="123"/>
      <c r="F98" s="48"/>
    </row>
    <row r="99" spans="1:6" x14ac:dyDescent="0.25">
      <c r="A99" s="52" t="s">
        <v>136</v>
      </c>
      <c r="B99" s="47" t="s">
        <v>137</v>
      </c>
      <c r="C99" s="48"/>
      <c r="D99" s="48"/>
      <c r="E99" s="123"/>
      <c r="F99" s="48"/>
    </row>
    <row r="100" spans="1:6" x14ac:dyDescent="0.25">
      <c r="A100" s="52" t="s">
        <v>138</v>
      </c>
      <c r="B100" s="47" t="s">
        <v>139</v>
      </c>
      <c r="C100" s="48"/>
      <c r="D100" s="48"/>
      <c r="E100" s="123"/>
      <c r="F100" s="48"/>
    </row>
    <row r="101" spans="1:6" x14ac:dyDescent="0.25">
      <c r="A101" s="52" t="s">
        <v>140</v>
      </c>
      <c r="B101" s="47" t="s">
        <v>141</v>
      </c>
      <c r="C101" s="48"/>
      <c r="D101" s="48"/>
      <c r="E101" s="123"/>
      <c r="F101" s="48"/>
    </row>
    <row r="102" spans="1:6" ht="25.5" x14ac:dyDescent="0.25">
      <c r="A102" s="52" t="s">
        <v>144</v>
      </c>
      <c r="B102" s="47" t="s">
        <v>143</v>
      </c>
      <c r="C102" s="48"/>
      <c r="D102" s="48"/>
      <c r="E102" s="123"/>
      <c r="F102" s="48"/>
    </row>
    <row r="103" spans="1:6" ht="25.5" x14ac:dyDescent="0.25">
      <c r="A103" s="52" t="s">
        <v>147</v>
      </c>
      <c r="B103" s="47" t="s">
        <v>148</v>
      </c>
      <c r="C103" s="48"/>
      <c r="D103" s="48"/>
      <c r="E103" s="123"/>
      <c r="F103" s="48"/>
    </row>
    <row r="104" spans="1:6" x14ac:dyDescent="0.25">
      <c r="A104" s="52" t="s">
        <v>149</v>
      </c>
      <c r="B104" s="47" t="s">
        <v>150</v>
      </c>
      <c r="C104" s="48"/>
      <c r="D104" s="48"/>
      <c r="E104" s="123"/>
      <c r="F104" s="48"/>
    </row>
    <row r="105" spans="1:6" x14ac:dyDescent="0.25">
      <c r="A105" s="52" t="s">
        <v>151</v>
      </c>
      <c r="B105" s="47" t="s">
        <v>152</v>
      </c>
      <c r="C105" s="48"/>
      <c r="D105" s="48"/>
      <c r="E105" s="123"/>
      <c r="F105" s="48"/>
    </row>
    <row r="106" spans="1:6" x14ac:dyDescent="0.25">
      <c r="A106" s="52" t="s">
        <v>153</v>
      </c>
      <c r="B106" s="47" t="s">
        <v>154</v>
      </c>
      <c r="C106" s="48"/>
      <c r="D106" s="48"/>
      <c r="E106" s="123"/>
      <c r="F106" s="48"/>
    </row>
    <row r="107" spans="1:6" x14ac:dyDescent="0.25">
      <c r="A107" s="52" t="s">
        <v>155</v>
      </c>
      <c r="B107" s="47" t="s">
        <v>156</v>
      </c>
      <c r="C107" s="48"/>
      <c r="D107" s="48"/>
      <c r="E107" s="123"/>
      <c r="F107" s="48"/>
    </row>
    <row r="108" spans="1:6" x14ac:dyDescent="0.25">
      <c r="A108" s="52" t="s">
        <v>157</v>
      </c>
      <c r="B108" s="47" t="s">
        <v>158</v>
      </c>
      <c r="C108" s="48"/>
      <c r="D108" s="48"/>
      <c r="E108" s="123"/>
      <c r="F108" s="48"/>
    </row>
    <row r="109" spans="1:6" x14ac:dyDescent="0.25">
      <c r="A109" s="52" t="s">
        <v>159</v>
      </c>
      <c r="B109" s="47" t="s">
        <v>146</v>
      </c>
      <c r="C109" s="48"/>
      <c r="D109" s="48"/>
      <c r="E109" s="123"/>
      <c r="F109" s="48"/>
    </row>
    <row r="110" spans="1:6" x14ac:dyDescent="0.25">
      <c r="A110" s="68" t="s">
        <v>160</v>
      </c>
      <c r="B110" s="47" t="s">
        <v>161</v>
      </c>
      <c r="C110" s="77">
        <v>1690</v>
      </c>
      <c r="D110" s="77">
        <v>1690</v>
      </c>
      <c r="E110" s="123">
        <v>109.41</v>
      </c>
      <c r="F110" s="124">
        <f>+E110/C110*100</f>
        <v>6.4739644970414192</v>
      </c>
    </row>
    <row r="111" spans="1:6" ht="38.25" x14ac:dyDescent="0.25">
      <c r="A111" s="52" t="s">
        <v>385</v>
      </c>
      <c r="B111" s="47" t="s">
        <v>386</v>
      </c>
      <c r="C111" s="48"/>
      <c r="D111" s="48"/>
      <c r="E111" s="123"/>
      <c r="F111" s="48"/>
    </row>
    <row r="112" spans="1:6" x14ac:dyDescent="0.25">
      <c r="A112" s="52" t="s">
        <v>164</v>
      </c>
      <c r="B112" s="47" t="s">
        <v>165</v>
      </c>
      <c r="C112" s="48"/>
      <c r="D112" s="48"/>
      <c r="E112" s="123"/>
      <c r="F112" s="48"/>
    </row>
    <row r="113" spans="1:6" ht="25.5" x14ac:dyDescent="0.25">
      <c r="A113" s="52" t="s">
        <v>389</v>
      </c>
      <c r="B113" s="47" t="s">
        <v>390</v>
      </c>
      <c r="C113" s="48"/>
      <c r="D113" s="48"/>
      <c r="E113" s="123"/>
      <c r="F113" s="48"/>
    </row>
    <row r="114" spans="1:6" x14ac:dyDescent="0.25">
      <c r="A114" s="52" t="s">
        <v>391</v>
      </c>
      <c r="B114" s="47" t="s">
        <v>392</v>
      </c>
      <c r="C114" s="48"/>
      <c r="D114" s="48"/>
      <c r="E114" s="123"/>
      <c r="F114" s="48"/>
    </row>
    <row r="115" spans="1:6" x14ac:dyDescent="0.25">
      <c r="A115" s="52" t="s">
        <v>393</v>
      </c>
      <c r="B115" s="47" t="s">
        <v>394</v>
      </c>
      <c r="C115" s="48"/>
      <c r="D115" s="48"/>
      <c r="E115" s="123"/>
      <c r="F115" s="48"/>
    </row>
    <row r="116" spans="1:6" ht="25.5" x14ac:dyDescent="0.25">
      <c r="A116" s="68" t="s">
        <v>203</v>
      </c>
      <c r="B116" s="47" t="s">
        <v>204</v>
      </c>
      <c r="C116" s="77">
        <v>1261</v>
      </c>
      <c r="D116" s="77">
        <v>1261</v>
      </c>
      <c r="E116" s="123"/>
      <c r="F116" s="124">
        <f>+E116/C116*100</f>
        <v>0</v>
      </c>
    </row>
    <row r="117" spans="1:6" x14ac:dyDescent="0.25">
      <c r="A117" s="52" t="s">
        <v>207</v>
      </c>
      <c r="B117" s="47" t="s">
        <v>208</v>
      </c>
      <c r="C117" s="48"/>
      <c r="D117" s="48"/>
      <c r="E117" s="123"/>
      <c r="F117" s="48"/>
    </row>
    <row r="118" spans="1:6" x14ac:dyDescent="0.25">
      <c r="A118" s="52" t="s">
        <v>412</v>
      </c>
      <c r="B118" s="47" t="s">
        <v>413</v>
      </c>
      <c r="C118" s="48"/>
      <c r="D118" s="48"/>
      <c r="E118" s="123"/>
      <c r="F118" s="48"/>
    </row>
    <row r="119" spans="1:6" x14ac:dyDescent="0.25">
      <c r="A119" s="68" t="s">
        <v>209</v>
      </c>
      <c r="B119" s="47" t="s">
        <v>210</v>
      </c>
      <c r="C119" s="77"/>
      <c r="D119" s="77"/>
      <c r="E119" s="123"/>
      <c r="F119" s="124" t="e">
        <f>+E119/C119*100</f>
        <v>#DIV/0!</v>
      </c>
    </row>
    <row r="120" spans="1:6" x14ac:dyDescent="0.25">
      <c r="A120" s="52" t="s">
        <v>213</v>
      </c>
      <c r="B120" s="47" t="s">
        <v>214</v>
      </c>
      <c r="C120" s="48"/>
      <c r="D120" s="48"/>
      <c r="E120" s="123"/>
      <c r="F120" s="48"/>
    </row>
    <row r="121" spans="1:6" x14ac:dyDescent="0.25">
      <c r="A121" s="52" t="s">
        <v>416</v>
      </c>
      <c r="B121" s="47" t="s">
        <v>417</v>
      </c>
      <c r="C121" s="48"/>
      <c r="D121" s="48"/>
      <c r="E121" s="123"/>
      <c r="F121" s="48"/>
    </row>
    <row r="122" spans="1:6" x14ac:dyDescent="0.25">
      <c r="A122" s="52" t="s">
        <v>420</v>
      </c>
      <c r="B122" s="47" t="s">
        <v>421</v>
      </c>
      <c r="C122" s="48"/>
      <c r="D122" s="48"/>
      <c r="E122" s="123"/>
      <c r="F122" s="48"/>
    </row>
    <row r="123" spans="1:6" ht="25.5" x14ac:dyDescent="0.25">
      <c r="A123" s="68" t="s">
        <v>59</v>
      </c>
      <c r="B123" s="47" t="s">
        <v>228</v>
      </c>
      <c r="C123" s="77">
        <v>0</v>
      </c>
      <c r="D123" s="77"/>
      <c r="E123" s="123"/>
      <c r="F123" s="124" t="e">
        <f t="shared" ref="F123:F124" si="2">+E123/C123*100</f>
        <v>#DIV/0!</v>
      </c>
    </row>
    <row r="124" spans="1:6" ht="25.5" x14ac:dyDescent="0.25">
      <c r="A124" s="68" t="s">
        <v>233</v>
      </c>
      <c r="B124" s="47" t="s">
        <v>234</v>
      </c>
      <c r="C124" s="77">
        <v>2654</v>
      </c>
      <c r="D124" s="77">
        <v>2654</v>
      </c>
      <c r="E124" s="123">
        <v>92.68</v>
      </c>
      <c r="F124" s="124">
        <f t="shared" si="2"/>
        <v>3.4920874152223065</v>
      </c>
    </row>
    <row r="125" spans="1:6" x14ac:dyDescent="0.25">
      <c r="A125" s="52" t="s">
        <v>237</v>
      </c>
      <c r="B125" s="47" t="s">
        <v>238</v>
      </c>
      <c r="C125" s="48"/>
      <c r="D125" s="48"/>
      <c r="E125" s="123"/>
      <c r="F125" s="48"/>
    </row>
    <row r="126" spans="1:6" x14ac:dyDescent="0.25">
      <c r="A126" s="52" t="s">
        <v>434</v>
      </c>
      <c r="B126" s="47" t="s">
        <v>435</v>
      </c>
      <c r="C126" s="48"/>
      <c r="D126" s="48"/>
      <c r="E126" s="123"/>
      <c r="F126" s="48"/>
    </row>
    <row r="127" spans="1:6" x14ac:dyDescent="0.25">
      <c r="A127" s="52" t="s">
        <v>241</v>
      </c>
      <c r="B127" s="47" t="s">
        <v>242</v>
      </c>
      <c r="C127" s="48"/>
      <c r="D127" s="48"/>
      <c r="E127" s="123"/>
      <c r="F127" s="48"/>
    </row>
    <row r="128" spans="1:6" x14ac:dyDescent="0.25">
      <c r="A128" s="52" t="s">
        <v>436</v>
      </c>
      <c r="B128" s="47" t="s">
        <v>437</v>
      </c>
      <c r="C128" s="48"/>
      <c r="D128" s="48"/>
      <c r="E128" s="123"/>
      <c r="F128" s="48"/>
    </row>
    <row r="129" spans="1:6" x14ac:dyDescent="0.25">
      <c r="A129" s="52" t="s">
        <v>438</v>
      </c>
      <c r="B129" s="47" t="s">
        <v>439</v>
      </c>
      <c r="C129" s="48"/>
      <c r="D129" s="48"/>
      <c r="E129" s="123"/>
      <c r="F129" s="48"/>
    </row>
    <row r="130" spans="1:6" x14ac:dyDescent="0.25">
      <c r="A130" s="52" t="s">
        <v>243</v>
      </c>
      <c r="B130" s="47" t="s">
        <v>244</v>
      </c>
      <c r="C130" s="48"/>
      <c r="D130" s="48"/>
      <c r="E130" s="123"/>
      <c r="F130" s="48"/>
    </row>
    <row r="131" spans="1:6" x14ac:dyDescent="0.25">
      <c r="A131" s="52" t="s">
        <v>440</v>
      </c>
      <c r="B131" s="47" t="s">
        <v>441</v>
      </c>
      <c r="C131" s="48"/>
      <c r="D131" s="48"/>
      <c r="E131" s="123"/>
      <c r="F131" s="48"/>
    </row>
    <row r="132" spans="1:6" x14ac:dyDescent="0.25">
      <c r="A132" s="52" t="s">
        <v>443</v>
      </c>
      <c r="B132" s="47" t="s">
        <v>362</v>
      </c>
      <c r="C132" s="48"/>
      <c r="D132" s="48"/>
      <c r="E132" s="123"/>
      <c r="F132" s="48"/>
    </row>
    <row r="133" spans="1:6" x14ac:dyDescent="0.25">
      <c r="A133" s="52" t="s">
        <v>446</v>
      </c>
      <c r="B133" s="47" t="s">
        <v>366</v>
      </c>
      <c r="C133" s="48"/>
      <c r="D133" s="48"/>
      <c r="E133" s="123"/>
      <c r="F133" s="48"/>
    </row>
    <row r="134" spans="1:6" ht="25.5" x14ac:dyDescent="0.25">
      <c r="A134" s="52" t="s">
        <v>447</v>
      </c>
      <c r="B134" s="47" t="s">
        <v>368</v>
      </c>
      <c r="C134" s="48"/>
      <c r="D134" s="48"/>
      <c r="E134" s="123"/>
      <c r="F134" s="48"/>
    </row>
    <row r="135" spans="1:6" x14ac:dyDescent="0.25">
      <c r="A135" s="52" t="s">
        <v>450</v>
      </c>
      <c r="B135" s="47" t="s">
        <v>451</v>
      </c>
      <c r="C135" s="48"/>
      <c r="D135" s="48"/>
      <c r="E135" s="123"/>
      <c r="F135" s="48"/>
    </row>
    <row r="136" spans="1:6" x14ac:dyDescent="0.25">
      <c r="A136" s="52" t="s">
        <v>247</v>
      </c>
      <c r="B136" s="47" t="s">
        <v>248</v>
      </c>
      <c r="C136" s="48"/>
      <c r="D136" s="48"/>
      <c r="E136" s="123"/>
      <c r="F136" s="48"/>
    </row>
    <row r="137" spans="1:6" ht="25.5" x14ac:dyDescent="0.25">
      <c r="A137" s="68" t="s">
        <v>249</v>
      </c>
      <c r="B137" s="47" t="s">
        <v>250</v>
      </c>
      <c r="C137" s="77"/>
      <c r="D137" s="77"/>
      <c r="E137" s="123"/>
      <c r="F137" s="124" t="e">
        <f>+E137/C137*100</f>
        <v>#DIV/0!</v>
      </c>
    </row>
    <row r="138" spans="1:6" x14ac:dyDescent="0.25">
      <c r="A138" s="52" t="s">
        <v>253</v>
      </c>
      <c r="B138" s="47" t="s">
        <v>252</v>
      </c>
      <c r="C138" s="48"/>
      <c r="D138" s="48"/>
      <c r="E138" s="123"/>
      <c r="F138" s="48"/>
    </row>
    <row r="139" spans="1:6" ht="25.5" x14ac:dyDescent="0.25">
      <c r="A139" s="68" t="s">
        <v>520</v>
      </c>
      <c r="B139" s="47" t="s">
        <v>521</v>
      </c>
      <c r="C139" s="77"/>
      <c r="D139" s="77"/>
      <c r="E139" s="123"/>
      <c r="F139" s="78"/>
    </row>
    <row r="140" spans="1:6" ht="25.5" x14ac:dyDescent="0.25">
      <c r="A140" s="52" t="s">
        <v>524</v>
      </c>
      <c r="B140" s="47" t="s">
        <v>525</v>
      </c>
      <c r="C140" s="48"/>
      <c r="D140" s="48"/>
      <c r="E140" s="123"/>
      <c r="F140" s="48"/>
    </row>
    <row r="141" spans="1:6" x14ac:dyDescent="0.25">
      <c r="A141" s="52" t="s">
        <v>164</v>
      </c>
      <c r="B141" s="47" t="s">
        <v>165</v>
      </c>
      <c r="C141" s="48"/>
      <c r="D141" s="48"/>
      <c r="E141" s="123"/>
      <c r="F141" s="48"/>
    </row>
    <row r="142" spans="1:6" x14ac:dyDescent="0.25">
      <c r="A142" s="49" t="s">
        <v>64</v>
      </c>
      <c r="B142" s="47" t="s">
        <v>65</v>
      </c>
      <c r="C142" s="77">
        <v>57511</v>
      </c>
      <c r="D142" s="77">
        <v>57511</v>
      </c>
      <c r="E142" s="123">
        <v>13212.3</v>
      </c>
      <c r="F142" s="124">
        <f t="shared" ref="F142:F143" si="3">+E142/C142*100</f>
        <v>22.973518109579036</v>
      </c>
    </row>
    <row r="143" spans="1:6" x14ac:dyDescent="0.25">
      <c r="A143" s="68" t="s">
        <v>83</v>
      </c>
      <c r="B143" s="47" t="s">
        <v>84</v>
      </c>
      <c r="C143" s="77"/>
      <c r="D143" s="77"/>
      <c r="E143" s="123"/>
      <c r="F143" s="124" t="e">
        <f t="shared" si="3"/>
        <v>#DIV/0!</v>
      </c>
    </row>
    <row r="144" spans="1:6" x14ac:dyDescent="0.25">
      <c r="A144" s="52" t="s">
        <v>96</v>
      </c>
      <c r="B144" s="47" t="s">
        <v>97</v>
      </c>
      <c r="C144" s="48"/>
      <c r="D144" s="48"/>
      <c r="E144" s="123"/>
      <c r="F144" s="48"/>
    </row>
    <row r="145" spans="1:6" x14ac:dyDescent="0.25">
      <c r="A145" s="68" t="s">
        <v>98</v>
      </c>
      <c r="B145" s="47" t="s">
        <v>99</v>
      </c>
      <c r="C145" s="77">
        <v>42011</v>
      </c>
      <c r="D145" s="77">
        <v>42011</v>
      </c>
      <c r="E145" s="123">
        <v>8398.35</v>
      </c>
      <c r="F145" s="124">
        <f>+E145/C145*100</f>
        <v>19.990835733498372</v>
      </c>
    </row>
    <row r="146" spans="1:6" x14ac:dyDescent="0.25">
      <c r="A146" s="52" t="s">
        <v>102</v>
      </c>
      <c r="B146" s="47" t="s">
        <v>103</v>
      </c>
      <c r="C146" s="48"/>
      <c r="D146" s="48"/>
      <c r="E146" s="123"/>
      <c r="F146" s="48"/>
    </row>
    <row r="147" spans="1:6" x14ac:dyDescent="0.25">
      <c r="A147" s="52" t="s">
        <v>112</v>
      </c>
      <c r="B147" s="47" t="s">
        <v>113</v>
      </c>
      <c r="C147" s="48"/>
      <c r="D147" s="48"/>
      <c r="E147" s="123"/>
      <c r="F147" s="48"/>
    </row>
    <row r="148" spans="1:6" x14ac:dyDescent="0.25">
      <c r="A148" s="52" t="s">
        <v>381</v>
      </c>
      <c r="B148" s="47" t="s">
        <v>382</v>
      </c>
      <c r="C148" s="48"/>
      <c r="D148" s="48"/>
      <c r="E148" s="123"/>
      <c r="F148" s="48"/>
    </row>
    <row r="149" spans="1:6" x14ac:dyDescent="0.25">
      <c r="A149" s="52" t="s">
        <v>128</v>
      </c>
      <c r="B149" s="47" t="s">
        <v>129</v>
      </c>
      <c r="C149" s="48"/>
      <c r="D149" s="48"/>
      <c r="E149" s="123"/>
      <c r="F149" s="48"/>
    </row>
    <row r="150" spans="1:6" x14ac:dyDescent="0.25">
      <c r="A150" s="52" t="s">
        <v>132</v>
      </c>
      <c r="B150" s="47" t="s">
        <v>133</v>
      </c>
      <c r="C150" s="48"/>
      <c r="D150" s="48"/>
      <c r="E150" s="123"/>
      <c r="F150" s="48"/>
    </row>
    <row r="151" spans="1:6" x14ac:dyDescent="0.25">
      <c r="A151" s="52" t="s">
        <v>136</v>
      </c>
      <c r="B151" s="47" t="s">
        <v>137</v>
      </c>
      <c r="C151" s="48"/>
      <c r="D151" s="48"/>
      <c r="E151" s="123"/>
      <c r="F151" s="48"/>
    </row>
    <row r="152" spans="1:6" x14ac:dyDescent="0.25">
      <c r="A152" s="52" t="s">
        <v>140</v>
      </c>
      <c r="B152" s="47" t="s">
        <v>141</v>
      </c>
      <c r="C152" s="48"/>
      <c r="D152" s="48"/>
      <c r="E152" s="123"/>
      <c r="F152" s="48"/>
    </row>
    <row r="153" spans="1:6" ht="25.5" x14ac:dyDescent="0.25">
      <c r="A153" s="52" t="s">
        <v>144</v>
      </c>
      <c r="B153" s="47" t="s">
        <v>143</v>
      </c>
      <c r="C153" s="48"/>
      <c r="D153" s="48"/>
      <c r="E153" s="123"/>
      <c r="F153" s="48"/>
    </row>
    <row r="154" spans="1:6" x14ac:dyDescent="0.25">
      <c r="A154" s="52" t="s">
        <v>159</v>
      </c>
      <c r="B154" s="47" t="s">
        <v>146</v>
      </c>
      <c r="C154" s="48"/>
      <c r="D154" s="48"/>
      <c r="E154" s="123"/>
      <c r="F154" s="48"/>
    </row>
    <row r="155" spans="1:6" x14ac:dyDescent="0.25">
      <c r="A155" s="68" t="s">
        <v>160</v>
      </c>
      <c r="B155" s="47" t="s">
        <v>161</v>
      </c>
      <c r="C155" s="77"/>
      <c r="D155" s="77"/>
      <c r="E155" s="123">
        <v>1.38</v>
      </c>
      <c r="F155" s="124" t="e">
        <f>+E155/C155*100</f>
        <v>#DIV/0!</v>
      </c>
    </row>
    <row r="156" spans="1:6" x14ac:dyDescent="0.25">
      <c r="A156" s="52" t="s">
        <v>164</v>
      </c>
      <c r="B156" s="47" t="s">
        <v>165</v>
      </c>
      <c r="C156" s="48"/>
      <c r="D156" s="48"/>
      <c r="E156" s="123"/>
      <c r="F156" s="48"/>
    </row>
    <row r="157" spans="1:6" ht="25.5" x14ac:dyDescent="0.25">
      <c r="A157" s="68" t="s">
        <v>175</v>
      </c>
      <c r="B157" s="47" t="s">
        <v>176</v>
      </c>
      <c r="C157" s="77">
        <v>0</v>
      </c>
      <c r="D157" s="77"/>
      <c r="E157" s="123"/>
      <c r="F157" s="124" t="e">
        <f>+E157/C157*100</f>
        <v>#DIV/0!</v>
      </c>
    </row>
    <row r="158" spans="1:6" ht="38.25" x14ac:dyDescent="0.25">
      <c r="A158" s="52" t="s">
        <v>405</v>
      </c>
      <c r="B158" s="47" t="s">
        <v>292</v>
      </c>
      <c r="C158" s="48"/>
      <c r="D158" s="48"/>
      <c r="E158" s="123"/>
      <c r="F158" s="48"/>
    </row>
    <row r="159" spans="1:6" ht="38.25" x14ac:dyDescent="0.25">
      <c r="A159" s="52" t="s">
        <v>201</v>
      </c>
      <c r="B159" s="47" t="s">
        <v>202</v>
      </c>
      <c r="C159" s="48"/>
      <c r="D159" s="48"/>
      <c r="E159" s="123"/>
      <c r="F159" s="48"/>
    </row>
    <row r="160" spans="1:6" ht="25.5" x14ac:dyDescent="0.25">
      <c r="A160" s="68" t="s">
        <v>203</v>
      </c>
      <c r="B160" s="47" t="s">
        <v>204</v>
      </c>
      <c r="C160" s="77">
        <v>0</v>
      </c>
      <c r="D160" s="77"/>
      <c r="E160" s="123"/>
      <c r="F160" s="124" t="e">
        <f>+E160/C160*100</f>
        <v>#DIV/0!</v>
      </c>
    </row>
    <row r="161" spans="1:6" x14ac:dyDescent="0.25">
      <c r="A161" s="52" t="s">
        <v>207</v>
      </c>
      <c r="B161" s="47" t="s">
        <v>208</v>
      </c>
      <c r="C161" s="48"/>
      <c r="D161" s="48"/>
      <c r="E161" s="123"/>
      <c r="F161" s="48"/>
    </row>
    <row r="162" spans="1:6" x14ac:dyDescent="0.25">
      <c r="A162" s="52" t="s">
        <v>412</v>
      </c>
      <c r="B162" s="47" t="s">
        <v>413</v>
      </c>
      <c r="C162" s="48"/>
      <c r="D162" s="48"/>
      <c r="E162" s="123"/>
      <c r="F162" s="48"/>
    </row>
    <row r="163" spans="1:6" ht="25.5" x14ac:dyDescent="0.25">
      <c r="A163" s="68" t="s">
        <v>233</v>
      </c>
      <c r="B163" s="47" t="s">
        <v>234</v>
      </c>
      <c r="C163" s="77">
        <v>15500</v>
      </c>
      <c r="D163" s="77">
        <v>15500</v>
      </c>
      <c r="E163" s="123">
        <v>4812.57</v>
      </c>
      <c r="F163" s="124">
        <f>+E163/C163*100</f>
        <v>31.048838709677419</v>
      </c>
    </row>
    <row r="164" spans="1:6" x14ac:dyDescent="0.25">
      <c r="A164" s="52" t="s">
        <v>237</v>
      </c>
      <c r="B164" s="47" t="s">
        <v>238</v>
      </c>
      <c r="C164" s="48"/>
      <c r="D164" s="48"/>
      <c r="E164" s="123"/>
      <c r="F164" s="48"/>
    </row>
    <row r="165" spans="1:6" x14ac:dyDescent="0.25">
      <c r="A165" s="52" t="s">
        <v>434</v>
      </c>
      <c r="B165" s="47" t="s">
        <v>435</v>
      </c>
      <c r="C165" s="48"/>
      <c r="D165" s="48"/>
      <c r="E165" s="123"/>
      <c r="F165" s="48"/>
    </row>
    <row r="166" spans="1:6" x14ac:dyDescent="0.25">
      <c r="A166" s="52" t="s">
        <v>241</v>
      </c>
      <c r="B166" s="47" t="s">
        <v>242</v>
      </c>
      <c r="C166" s="48"/>
      <c r="D166" s="48"/>
      <c r="E166" s="123"/>
      <c r="F166" s="48"/>
    </row>
    <row r="167" spans="1:6" x14ac:dyDescent="0.25">
      <c r="A167" s="52" t="s">
        <v>436</v>
      </c>
      <c r="B167" s="47" t="s">
        <v>437</v>
      </c>
      <c r="C167" s="48"/>
      <c r="D167" s="48"/>
      <c r="E167" s="123"/>
      <c r="F167" s="48"/>
    </row>
    <row r="168" spans="1:6" x14ac:dyDescent="0.25">
      <c r="A168" s="52" t="s">
        <v>438</v>
      </c>
      <c r="B168" s="47" t="s">
        <v>439</v>
      </c>
      <c r="C168" s="48"/>
      <c r="D168" s="48"/>
      <c r="E168" s="123"/>
      <c r="F168" s="48"/>
    </row>
    <row r="169" spans="1:6" x14ac:dyDescent="0.25">
      <c r="A169" s="52" t="s">
        <v>243</v>
      </c>
      <c r="B169" s="47" t="s">
        <v>244</v>
      </c>
      <c r="C169" s="48"/>
      <c r="D169" s="48"/>
      <c r="E169" s="123"/>
      <c r="F169" s="48"/>
    </row>
    <row r="170" spans="1:6" x14ac:dyDescent="0.25">
      <c r="A170" s="52" t="s">
        <v>440</v>
      </c>
      <c r="B170" s="47" t="s">
        <v>441</v>
      </c>
      <c r="C170" s="48"/>
      <c r="D170" s="48"/>
      <c r="E170" s="123"/>
      <c r="F170" s="48"/>
    </row>
    <row r="171" spans="1:6" x14ac:dyDescent="0.25">
      <c r="A171" s="52" t="s">
        <v>443</v>
      </c>
      <c r="B171" s="47" t="s">
        <v>362</v>
      </c>
      <c r="C171" s="48"/>
      <c r="D171" s="48"/>
      <c r="E171" s="123"/>
      <c r="F171" s="48"/>
    </row>
    <row r="172" spans="1:6" x14ac:dyDescent="0.25">
      <c r="A172" s="52" t="s">
        <v>446</v>
      </c>
      <c r="B172" s="47" t="s">
        <v>366</v>
      </c>
      <c r="C172" s="48"/>
      <c r="D172" s="48"/>
      <c r="E172" s="123"/>
      <c r="F172" s="48"/>
    </row>
    <row r="173" spans="1:6" ht="25.5" x14ac:dyDescent="0.25">
      <c r="A173" s="52" t="s">
        <v>447</v>
      </c>
      <c r="B173" s="47" t="s">
        <v>368</v>
      </c>
      <c r="C173" s="48"/>
      <c r="D173" s="48"/>
      <c r="E173" s="123"/>
      <c r="F173" s="48"/>
    </row>
    <row r="174" spans="1:6" x14ac:dyDescent="0.25">
      <c r="A174" s="52" t="s">
        <v>450</v>
      </c>
      <c r="B174" s="47" t="s">
        <v>451</v>
      </c>
      <c r="C174" s="48"/>
      <c r="D174" s="48"/>
      <c r="E174" s="123"/>
      <c r="F174" s="48"/>
    </row>
    <row r="175" spans="1:6" x14ac:dyDescent="0.25">
      <c r="A175" s="52" t="s">
        <v>247</v>
      </c>
      <c r="B175" s="47" t="s">
        <v>248</v>
      </c>
      <c r="C175" s="48"/>
      <c r="D175" s="48"/>
      <c r="E175" s="123"/>
      <c r="F175" s="48"/>
    </row>
    <row r="176" spans="1:6" x14ac:dyDescent="0.25">
      <c r="A176" s="49" t="s">
        <v>32</v>
      </c>
      <c r="B176" s="47" t="s">
        <v>486</v>
      </c>
      <c r="C176" s="128">
        <v>4922</v>
      </c>
      <c r="D176" s="77">
        <v>4922</v>
      </c>
      <c r="E176" s="123">
        <v>412.03</v>
      </c>
      <c r="F176" s="124">
        <f t="shared" ref="F176:F177" si="4">+E176/C176*100</f>
        <v>8.3711905729378291</v>
      </c>
    </row>
    <row r="177" spans="1:6" x14ac:dyDescent="0.25">
      <c r="A177" s="68" t="s">
        <v>83</v>
      </c>
      <c r="B177" s="47" t="s">
        <v>84</v>
      </c>
      <c r="C177" s="77">
        <v>0</v>
      </c>
      <c r="D177" s="77"/>
      <c r="E177" s="123"/>
      <c r="F177" s="124" t="e">
        <f t="shared" si="4"/>
        <v>#DIV/0!</v>
      </c>
    </row>
    <row r="178" spans="1:6" x14ac:dyDescent="0.25">
      <c r="A178" s="52" t="s">
        <v>87</v>
      </c>
      <c r="B178" s="47" t="s">
        <v>88</v>
      </c>
      <c r="C178" s="48"/>
      <c r="D178" s="48"/>
      <c r="E178" s="123"/>
      <c r="F178" s="48"/>
    </row>
    <row r="179" spans="1:6" x14ac:dyDescent="0.25">
      <c r="A179" s="52" t="s">
        <v>373</v>
      </c>
      <c r="B179" s="47" t="s">
        <v>374</v>
      </c>
      <c r="C179" s="48"/>
      <c r="D179" s="48"/>
      <c r="E179" s="123"/>
      <c r="F179" s="48"/>
    </row>
    <row r="180" spans="1:6" x14ac:dyDescent="0.25">
      <c r="A180" s="52" t="s">
        <v>89</v>
      </c>
      <c r="B180" s="47" t="s">
        <v>90</v>
      </c>
      <c r="C180" s="48"/>
      <c r="D180" s="48"/>
      <c r="E180" s="123"/>
      <c r="F180" s="48"/>
    </row>
    <row r="181" spans="1:6" x14ac:dyDescent="0.25">
      <c r="A181" s="52" t="s">
        <v>93</v>
      </c>
      <c r="B181" s="47" t="s">
        <v>92</v>
      </c>
      <c r="C181" s="48"/>
      <c r="D181" s="48"/>
      <c r="E181" s="123"/>
      <c r="F181" s="48"/>
    </row>
    <row r="182" spans="1:6" x14ac:dyDescent="0.25">
      <c r="A182" s="52" t="s">
        <v>377</v>
      </c>
      <c r="B182" s="47" t="s">
        <v>378</v>
      </c>
      <c r="C182" s="48"/>
      <c r="D182" s="48"/>
      <c r="E182" s="123"/>
      <c r="F182" s="48"/>
    </row>
    <row r="183" spans="1:6" x14ac:dyDescent="0.25">
      <c r="A183" s="52" t="s">
        <v>96</v>
      </c>
      <c r="B183" s="47" t="s">
        <v>97</v>
      </c>
      <c r="C183" s="48"/>
      <c r="D183" s="48"/>
      <c r="E183" s="123"/>
      <c r="F183" s="48"/>
    </row>
    <row r="184" spans="1:6" x14ac:dyDescent="0.25">
      <c r="A184" s="68" t="s">
        <v>98</v>
      </c>
      <c r="B184" s="47" t="s">
        <v>99</v>
      </c>
      <c r="C184" s="77">
        <v>4922</v>
      </c>
      <c r="D184" s="77">
        <v>4922</v>
      </c>
      <c r="E184" s="123">
        <v>412.03</v>
      </c>
      <c r="F184" s="124">
        <f>+E184/C184*100</f>
        <v>8.3711905729378291</v>
      </c>
    </row>
    <row r="185" spans="1:6" x14ac:dyDescent="0.25">
      <c r="A185" s="52" t="s">
        <v>102</v>
      </c>
      <c r="B185" s="47" t="s">
        <v>103</v>
      </c>
      <c r="C185" s="48"/>
      <c r="D185" s="48"/>
      <c r="E185" s="123"/>
      <c r="F185" s="48"/>
    </row>
    <row r="186" spans="1:6" ht="25.5" x14ac:dyDescent="0.25">
      <c r="A186" s="52" t="s">
        <v>104</v>
      </c>
      <c r="B186" s="47" t="s">
        <v>105</v>
      </c>
      <c r="C186" s="48"/>
      <c r="D186" s="48"/>
      <c r="E186" s="123"/>
      <c r="F186" s="48"/>
    </row>
    <row r="187" spans="1:6" x14ac:dyDescent="0.25">
      <c r="A187" s="52" t="s">
        <v>106</v>
      </c>
      <c r="B187" s="47" t="s">
        <v>107</v>
      </c>
      <c r="C187" s="48"/>
      <c r="D187" s="48"/>
      <c r="E187" s="123"/>
      <c r="F187" s="48"/>
    </row>
    <row r="188" spans="1:6" x14ac:dyDescent="0.25">
      <c r="A188" s="52" t="s">
        <v>108</v>
      </c>
      <c r="B188" s="47" t="s">
        <v>109</v>
      </c>
      <c r="C188" s="48"/>
      <c r="D188" s="48"/>
      <c r="E188" s="123"/>
      <c r="F188" s="48"/>
    </row>
    <row r="189" spans="1:6" x14ac:dyDescent="0.25">
      <c r="A189" s="52" t="s">
        <v>112</v>
      </c>
      <c r="B189" s="47" t="s">
        <v>113</v>
      </c>
      <c r="C189" s="48"/>
      <c r="D189" s="48"/>
      <c r="E189" s="123"/>
      <c r="F189" s="48"/>
    </row>
    <row r="190" spans="1:6" x14ac:dyDescent="0.25">
      <c r="A190" s="52" t="s">
        <v>381</v>
      </c>
      <c r="B190" s="47" t="s">
        <v>382</v>
      </c>
      <c r="C190" s="48"/>
      <c r="D190" s="48"/>
      <c r="E190" s="123"/>
      <c r="F190" s="48"/>
    </row>
    <row r="191" spans="1:6" x14ac:dyDescent="0.25">
      <c r="A191" s="52" t="s">
        <v>114</v>
      </c>
      <c r="B191" s="47" t="s">
        <v>115</v>
      </c>
      <c r="C191" s="48"/>
      <c r="D191" s="48"/>
      <c r="E191" s="123"/>
      <c r="F191" s="48"/>
    </row>
    <row r="192" spans="1:6" ht="25.5" x14ac:dyDescent="0.25">
      <c r="A192" s="52" t="s">
        <v>116</v>
      </c>
      <c r="B192" s="47" t="s">
        <v>117</v>
      </c>
      <c r="C192" s="48"/>
      <c r="D192" s="48"/>
      <c r="E192" s="123"/>
      <c r="F192" s="48"/>
    </row>
    <row r="193" spans="1:6" x14ac:dyDescent="0.25">
      <c r="A193" s="52" t="s">
        <v>118</v>
      </c>
      <c r="B193" s="47" t="s">
        <v>119</v>
      </c>
      <c r="C193" s="48"/>
      <c r="D193" s="48"/>
      <c r="E193" s="123"/>
      <c r="F193" s="48"/>
    </row>
    <row r="194" spans="1:6" x14ac:dyDescent="0.25">
      <c r="A194" s="52" t="s">
        <v>120</v>
      </c>
      <c r="B194" s="47" t="s">
        <v>121</v>
      </c>
      <c r="C194" s="48"/>
      <c r="D194" s="48"/>
      <c r="E194" s="123"/>
      <c r="F194" s="48"/>
    </row>
    <row r="195" spans="1:6" x14ac:dyDescent="0.25">
      <c r="A195" s="52" t="s">
        <v>124</v>
      </c>
      <c r="B195" s="47" t="s">
        <v>125</v>
      </c>
      <c r="C195" s="48"/>
      <c r="D195" s="48"/>
      <c r="E195" s="123"/>
      <c r="F195" s="48"/>
    </row>
    <row r="196" spans="1:6" x14ac:dyDescent="0.25">
      <c r="A196" s="52" t="s">
        <v>126</v>
      </c>
      <c r="B196" s="47" t="s">
        <v>127</v>
      </c>
      <c r="C196" s="48"/>
      <c r="D196" s="48"/>
      <c r="E196" s="123"/>
      <c r="F196" s="48"/>
    </row>
    <row r="197" spans="1:6" x14ac:dyDescent="0.25">
      <c r="A197" s="52" t="s">
        <v>128</v>
      </c>
      <c r="B197" s="47" t="s">
        <v>129</v>
      </c>
      <c r="C197" s="48"/>
      <c r="D197" s="48"/>
      <c r="E197" s="123"/>
      <c r="F197" s="48"/>
    </row>
    <row r="198" spans="1:6" x14ac:dyDescent="0.25">
      <c r="A198" s="52" t="s">
        <v>132</v>
      </c>
      <c r="B198" s="47" t="s">
        <v>133</v>
      </c>
      <c r="C198" s="48"/>
      <c r="D198" s="48"/>
      <c r="E198" s="123"/>
      <c r="F198" s="48"/>
    </row>
    <row r="199" spans="1:6" x14ac:dyDescent="0.25">
      <c r="A199" s="52" t="s">
        <v>134</v>
      </c>
      <c r="B199" s="47" t="s">
        <v>135</v>
      </c>
      <c r="C199" s="48"/>
      <c r="D199" s="48"/>
      <c r="E199" s="123"/>
      <c r="F199" s="48"/>
    </row>
    <row r="200" spans="1:6" x14ac:dyDescent="0.25">
      <c r="A200" s="52" t="s">
        <v>136</v>
      </c>
      <c r="B200" s="47" t="s">
        <v>137</v>
      </c>
      <c r="C200" s="48"/>
      <c r="D200" s="48"/>
      <c r="E200" s="123"/>
      <c r="F200" s="48"/>
    </row>
    <row r="201" spans="1:6" x14ac:dyDescent="0.25">
      <c r="A201" s="52" t="s">
        <v>140</v>
      </c>
      <c r="B201" s="47" t="s">
        <v>141</v>
      </c>
      <c r="C201" s="48"/>
      <c r="D201" s="48"/>
      <c r="E201" s="123"/>
      <c r="F201" s="48"/>
    </row>
    <row r="202" spans="1:6" ht="25.5" x14ac:dyDescent="0.25">
      <c r="A202" s="52" t="s">
        <v>144</v>
      </c>
      <c r="B202" s="47" t="s">
        <v>143</v>
      </c>
      <c r="C202" s="48"/>
      <c r="D202" s="48"/>
      <c r="E202" s="123"/>
      <c r="F202" s="48"/>
    </row>
    <row r="203" spans="1:6" x14ac:dyDescent="0.25">
      <c r="A203" s="52" t="s">
        <v>149</v>
      </c>
      <c r="B203" s="47" t="s">
        <v>150</v>
      </c>
      <c r="C203" s="48"/>
      <c r="D203" s="48"/>
      <c r="E203" s="123"/>
      <c r="F203" s="48"/>
    </row>
    <row r="204" spans="1:6" x14ac:dyDescent="0.25">
      <c r="A204" s="52" t="s">
        <v>151</v>
      </c>
      <c r="B204" s="47" t="s">
        <v>152</v>
      </c>
      <c r="C204" s="48"/>
      <c r="D204" s="48"/>
      <c r="E204" s="123"/>
      <c r="F204" s="48"/>
    </row>
    <row r="205" spans="1:6" x14ac:dyDescent="0.25">
      <c r="A205" s="52" t="s">
        <v>153</v>
      </c>
      <c r="B205" s="47" t="s">
        <v>154</v>
      </c>
      <c r="C205" s="48"/>
      <c r="D205" s="48"/>
      <c r="E205" s="123"/>
      <c r="F205" s="48"/>
    </row>
    <row r="206" spans="1:6" x14ac:dyDescent="0.25">
      <c r="A206" s="52" t="s">
        <v>155</v>
      </c>
      <c r="B206" s="47" t="s">
        <v>156</v>
      </c>
      <c r="C206" s="48"/>
      <c r="D206" s="48"/>
      <c r="E206" s="123"/>
      <c r="F206" s="48"/>
    </row>
    <row r="207" spans="1:6" x14ac:dyDescent="0.25">
      <c r="A207" s="68" t="s">
        <v>160</v>
      </c>
      <c r="B207" s="47" t="s">
        <v>161</v>
      </c>
      <c r="C207" s="77">
        <v>0</v>
      </c>
      <c r="D207" s="77"/>
      <c r="E207" s="123"/>
      <c r="F207" s="124" t="e">
        <f>+E207/C207*100</f>
        <v>#DIV/0!</v>
      </c>
    </row>
    <row r="208" spans="1:6" x14ac:dyDescent="0.25">
      <c r="A208" s="52" t="s">
        <v>164</v>
      </c>
      <c r="B208" s="47" t="s">
        <v>165</v>
      </c>
      <c r="C208" s="48"/>
      <c r="D208" s="48"/>
      <c r="E208" s="123"/>
      <c r="F208" s="48"/>
    </row>
    <row r="209" spans="1:6" ht="25.5" x14ac:dyDescent="0.25">
      <c r="A209" s="52" t="s">
        <v>389</v>
      </c>
      <c r="B209" s="47" t="s">
        <v>390</v>
      </c>
      <c r="C209" s="48"/>
      <c r="D209" s="48"/>
      <c r="E209" s="123"/>
      <c r="F209" s="48"/>
    </row>
    <row r="210" spans="1:6" ht="25.5" x14ac:dyDescent="0.25">
      <c r="A210" s="68" t="s">
        <v>203</v>
      </c>
      <c r="B210" s="47" t="s">
        <v>204</v>
      </c>
      <c r="C210" s="77">
        <v>0</v>
      </c>
      <c r="D210" s="77"/>
      <c r="E210" s="123"/>
      <c r="F210" s="124" t="e">
        <f>+E210/C210*100</f>
        <v>#DIV/0!</v>
      </c>
    </row>
    <row r="211" spans="1:6" x14ac:dyDescent="0.25">
      <c r="A211" s="52" t="s">
        <v>207</v>
      </c>
      <c r="B211" s="47" t="s">
        <v>208</v>
      </c>
      <c r="C211" s="48"/>
      <c r="D211" s="48"/>
      <c r="E211" s="123"/>
      <c r="F211" s="48"/>
    </row>
    <row r="212" spans="1:6" ht="25.5" x14ac:dyDescent="0.25">
      <c r="A212" s="68" t="s">
        <v>59</v>
      </c>
      <c r="B212" s="47" t="s">
        <v>228</v>
      </c>
      <c r="C212" s="77"/>
      <c r="D212" s="77"/>
      <c r="E212" s="123"/>
      <c r="F212" s="79"/>
    </row>
    <row r="213" spans="1:6" ht="25.5" x14ac:dyDescent="0.25">
      <c r="A213" s="68" t="s">
        <v>233</v>
      </c>
      <c r="B213" s="47" t="s">
        <v>234</v>
      </c>
      <c r="C213" s="77">
        <v>0</v>
      </c>
      <c r="D213" s="77"/>
      <c r="E213" s="123"/>
      <c r="F213" s="124" t="e">
        <f>+E213/C213*100</f>
        <v>#DIV/0!</v>
      </c>
    </row>
    <row r="214" spans="1:6" x14ac:dyDescent="0.25">
      <c r="A214" s="52" t="s">
        <v>241</v>
      </c>
      <c r="B214" s="47" t="s">
        <v>242</v>
      </c>
      <c r="C214" s="48"/>
      <c r="D214" s="48"/>
      <c r="E214" s="123"/>
      <c r="F214" s="48"/>
    </row>
    <row r="215" spans="1:6" x14ac:dyDescent="0.25">
      <c r="A215" s="52" t="s">
        <v>436</v>
      </c>
      <c r="B215" s="47" t="s">
        <v>437</v>
      </c>
      <c r="C215" s="48"/>
      <c r="D215" s="48"/>
      <c r="E215" s="123"/>
      <c r="F215" s="48"/>
    </row>
    <row r="216" spans="1:6" x14ac:dyDescent="0.25">
      <c r="A216" s="52" t="s">
        <v>438</v>
      </c>
      <c r="B216" s="47" t="s">
        <v>439</v>
      </c>
      <c r="C216" s="48"/>
      <c r="D216" s="48"/>
      <c r="E216" s="123"/>
      <c r="F216" s="48"/>
    </row>
    <row r="217" spans="1:6" x14ac:dyDescent="0.25">
      <c r="A217" s="52" t="s">
        <v>243</v>
      </c>
      <c r="B217" s="47" t="s">
        <v>244</v>
      </c>
      <c r="C217" s="48"/>
      <c r="D217" s="48"/>
      <c r="E217" s="123"/>
      <c r="F217" s="48"/>
    </row>
    <row r="218" spans="1:6" x14ac:dyDescent="0.25">
      <c r="A218" s="52" t="s">
        <v>440</v>
      </c>
      <c r="B218" s="47" t="s">
        <v>441</v>
      </c>
      <c r="C218" s="48"/>
      <c r="D218" s="48"/>
      <c r="E218" s="123"/>
      <c r="F218" s="48"/>
    </row>
    <row r="219" spans="1:6" x14ac:dyDescent="0.25">
      <c r="A219" s="52" t="s">
        <v>443</v>
      </c>
      <c r="B219" s="47" t="s">
        <v>362</v>
      </c>
      <c r="C219" s="48"/>
      <c r="D219" s="48"/>
      <c r="E219" s="123"/>
      <c r="F219" s="48"/>
    </row>
    <row r="220" spans="1:6" ht="25.5" x14ac:dyDescent="0.25">
      <c r="A220" s="52" t="s">
        <v>447</v>
      </c>
      <c r="B220" s="47" t="s">
        <v>368</v>
      </c>
      <c r="C220" s="48"/>
      <c r="D220" s="48"/>
      <c r="E220" s="123"/>
      <c r="F220" s="48"/>
    </row>
    <row r="221" spans="1:6" x14ac:dyDescent="0.25">
      <c r="A221" s="52" t="s">
        <v>247</v>
      </c>
      <c r="B221" s="47" t="s">
        <v>248</v>
      </c>
      <c r="C221" s="48"/>
      <c r="D221" s="48"/>
      <c r="E221" s="123"/>
      <c r="F221" s="48"/>
    </row>
    <row r="222" spans="1:6" ht="25.5" x14ac:dyDescent="0.25">
      <c r="A222" s="49" t="s">
        <v>339</v>
      </c>
      <c r="B222" s="47" t="s">
        <v>487</v>
      </c>
      <c r="C222" s="128">
        <v>505</v>
      </c>
      <c r="D222" s="77">
        <v>0</v>
      </c>
      <c r="E222" s="123"/>
      <c r="F222" s="124">
        <f>+E222/C222*100</f>
        <v>0</v>
      </c>
    </row>
    <row r="223" spans="1:6" x14ac:dyDescent="0.25">
      <c r="A223" s="68" t="s">
        <v>98</v>
      </c>
      <c r="B223" s="47" t="s">
        <v>99</v>
      </c>
      <c r="C223" s="77"/>
      <c r="D223" s="77"/>
      <c r="E223" s="123"/>
      <c r="F223" s="78"/>
    </row>
    <row r="224" spans="1:6" ht="25.5" x14ac:dyDescent="0.25">
      <c r="A224" s="68" t="s">
        <v>233</v>
      </c>
      <c r="B224" s="47" t="s">
        <v>234</v>
      </c>
      <c r="C224" s="77">
        <v>505</v>
      </c>
      <c r="D224" s="77">
        <v>0</v>
      </c>
      <c r="E224" s="123"/>
      <c r="F224" s="124">
        <f>+E224/C224*100</f>
        <v>0</v>
      </c>
    </row>
    <row r="225" spans="1:6" x14ac:dyDescent="0.25">
      <c r="A225" s="52" t="s">
        <v>241</v>
      </c>
      <c r="B225" s="47" t="s">
        <v>242</v>
      </c>
      <c r="C225" s="48"/>
      <c r="D225" s="48"/>
      <c r="E225" s="123"/>
      <c r="F225" s="124" t="e">
        <f t="shared" ref="F225:F288" si="5">+E225/C225*100</f>
        <v>#DIV/0!</v>
      </c>
    </row>
    <row r="226" spans="1:6" x14ac:dyDescent="0.25">
      <c r="A226" s="52" t="s">
        <v>450</v>
      </c>
      <c r="B226" s="47" t="s">
        <v>451</v>
      </c>
      <c r="C226" s="48"/>
      <c r="D226" s="48"/>
      <c r="E226" s="123"/>
      <c r="F226" s="124" t="e">
        <f t="shared" si="5"/>
        <v>#DIV/0!</v>
      </c>
    </row>
    <row r="227" spans="1:6" x14ac:dyDescent="0.25">
      <c r="A227" s="56" t="s">
        <v>578</v>
      </c>
      <c r="B227" s="45" t="s">
        <v>577</v>
      </c>
      <c r="C227" s="125">
        <v>140338</v>
      </c>
      <c r="D227" s="38">
        <v>140338</v>
      </c>
      <c r="E227" s="123">
        <v>47293.88</v>
      </c>
      <c r="F227" s="124">
        <f t="shared" si="5"/>
        <v>33.69998147330017</v>
      </c>
    </row>
    <row r="228" spans="1:6" x14ac:dyDescent="0.25">
      <c r="A228" s="56">
        <v>581</v>
      </c>
      <c r="B228" s="38"/>
      <c r="C228" s="38"/>
      <c r="D228" s="38"/>
      <c r="E228" s="123"/>
      <c r="F228" s="124" t="e">
        <f t="shared" si="5"/>
        <v>#DIV/0!</v>
      </c>
    </row>
    <row r="229" spans="1:6" x14ac:dyDescent="0.25">
      <c r="A229" s="68" t="s">
        <v>83</v>
      </c>
      <c r="B229" s="47" t="s">
        <v>84</v>
      </c>
      <c r="C229" s="126">
        <v>73960</v>
      </c>
      <c r="D229" s="38">
        <v>73960</v>
      </c>
      <c r="E229" s="123">
        <v>43516.28</v>
      </c>
      <c r="F229" s="124">
        <f t="shared" si="5"/>
        <v>58.837587885343424</v>
      </c>
    </row>
    <row r="230" spans="1:6" x14ac:dyDescent="0.25">
      <c r="A230" s="52" t="s">
        <v>87</v>
      </c>
      <c r="B230" s="47" t="s">
        <v>88</v>
      </c>
      <c r="C230" s="38"/>
      <c r="D230" s="38"/>
      <c r="E230" s="123"/>
      <c r="F230" s="124" t="e">
        <f t="shared" si="5"/>
        <v>#DIV/0!</v>
      </c>
    </row>
    <row r="231" spans="1:6" x14ac:dyDescent="0.25">
      <c r="A231" s="52" t="s">
        <v>373</v>
      </c>
      <c r="B231" s="47" t="s">
        <v>374</v>
      </c>
      <c r="C231" s="38"/>
      <c r="D231" s="38"/>
      <c r="E231" s="123"/>
      <c r="F231" s="124" t="e">
        <f t="shared" si="5"/>
        <v>#DIV/0!</v>
      </c>
    </row>
    <row r="232" spans="1:6" x14ac:dyDescent="0.25">
      <c r="A232" s="52" t="s">
        <v>89</v>
      </c>
      <c r="B232" s="47" t="s">
        <v>90</v>
      </c>
      <c r="C232" s="38"/>
      <c r="D232" s="38"/>
      <c r="E232" s="123"/>
      <c r="F232" s="124" t="e">
        <f t="shared" si="5"/>
        <v>#DIV/0!</v>
      </c>
    </row>
    <row r="233" spans="1:6" x14ac:dyDescent="0.25">
      <c r="A233" s="52" t="s">
        <v>93</v>
      </c>
      <c r="B233" s="47" t="s">
        <v>92</v>
      </c>
      <c r="C233" s="38"/>
      <c r="D233" s="38"/>
      <c r="E233" s="123"/>
      <c r="F233" s="124" t="e">
        <f t="shared" si="5"/>
        <v>#DIV/0!</v>
      </c>
    </row>
    <row r="234" spans="1:6" x14ac:dyDescent="0.25">
      <c r="A234" s="52" t="s">
        <v>377</v>
      </c>
      <c r="B234" s="47" t="s">
        <v>378</v>
      </c>
      <c r="C234" s="38"/>
      <c r="D234" s="38"/>
      <c r="E234" s="123"/>
      <c r="F234" s="124" t="e">
        <f t="shared" si="5"/>
        <v>#DIV/0!</v>
      </c>
    </row>
    <row r="235" spans="1:6" x14ac:dyDescent="0.25">
      <c r="A235" s="52" t="s">
        <v>96</v>
      </c>
      <c r="B235" s="47" t="s">
        <v>97</v>
      </c>
      <c r="C235" s="38"/>
      <c r="D235" s="38"/>
      <c r="E235" s="123"/>
      <c r="F235" s="124" t="e">
        <f t="shared" si="5"/>
        <v>#DIV/0!</v>
      </c>
    </row>
    <row r="236" spans="1:6" x14ac:dyDescent="0.25">
      <c r="A236" s="68" t="s">
        <v>98</v>
      </c>
      <c r="B236" s="47" t="s">
        <v>99</v>
      </c>
      <c r="C236" s="38">
        <v>66378</v>
      </c>
      <c r="D236" s="38">
        <v>63378</v>
      </c>
      <c r="E236" s="123">
        <v>3777.6</v>
      </c>
      <c r="F236" s="124">
        <f t="shared" si="5"/>
        <v>5.6910422127813431</v>
      </c>
    </row>
    <row r="237" spans="1:6" x14ac:dyDescent="0.25">
      <c r="A237" s="52" t="s">
        <v>102</v>
      </c>
      <c r="B237" s="47" t="s">
        <v>103</v>
      </c>
      <c r="C237" s="38"/>
      <c r="D237" s="38"/>
      <c r="E237" s="123"/>
      <c r="F237" s="124" t="e">
        <f t="shared" si="5"/>
        <v>#DIV/0!</v>
      </c>
    </row>
    <row r="238" spans="1:6" ht="25.5" x14ac:dyDescent="0.25">
      <c r="A238" s="52" t="s">
        <v>104</v>
      </c>
      <c r="B238" s="47" t="s">
        <v>105</v>
      </c>
      <c r="C238" s="38"/>
      <c r="D238" s="38"/>
      <c r="E238" s="123"/>
      <c r="F238" s="124" t="e">
        <f t="shared" si="5"/>
        <v>#DIV/0!</v>
      </c>
    </row>
    <row r="239" spans="1:6" x14ac:dyDescent="0.25">
      <c r="A239" s="52" t="s">
        <v>106</v>
      </c>
      <c r="B239" s="47" t="s">
        <v>107</v>
      </c>
      <c r="C239" s="38"/>
      <c r="D239" s="38"/>
      <c r="E239" s="123"/>
      <c r="F239" s="124" t="e">
        <f t="shared" si="5"/>
        <v>#DIV/0!</v>
      </c>
    </row>
    <row r="240" spans="1:6" x14ac:dyDescent="0.25">
      <c r="A240" s="52" t="s">
        <v>108</v>
      </c>
      <c r="B240" s="47" t="s">
        <v>109</v>
      </c>
      <c r="C240" s="38"/>
      <c r="D240" s="38"/>
      <c r="E240" s="123"/>
      <c r="F240" s="124" t="e">
        <f t="shared" si="5"/>
        <v>#DIV/0!</v>
      </c>
    </row>
    <row r="241" spans="1:6" x14ac:dyDescent="0.25">
      <c r="A241" s="52" t="s">
        <v>112</v>
      </c>
      <c r="B241" s="47" t="s">
        <v>113</v>
      </c>
      <c r="C241" s="38"/>
      <c r="D241" s="38"/>
      <c r="E241" s="123"/>
      <c r="F241" s="124" t="e">
        <f t="shared" si="5"/>
        <v>#DIV/0!</v>
      </c>
    </row>
    <row r="242" spans="1:6" x14ac:dyDescent="0.25">
      <c r="A242" s="52" t="s">
        <v>381</v>
      </c>
      <c r="B242" s="47" t="s">
        <v>382</v>
      </c>
      <c r="C242" s="38"/>
      <c r="D242" s="38"/>
      <c r="E242" s="123"/>
      <c r="F242" s="124" t="e">
        <f t="shared" si="5"/>
        <v>#DIV/0!</v>
      </c>
    </row>
    <row r="243" spans="1:6" x14ac:dyDescent="0.25">
      <c r="A243" s="52" t="s">
        <v>114</v>
      </c>
      <c r="B243" s="47" t="s">
        <v>115</v>
      </c>
      <c r="C243" s="38"/>
      <c r="D243" s="38"/>
      <c r="E243" s="123"/>
      <c r="F243" s="124" t="e">
        <f t="shared" si="5"/>
        <v>#DIV/0!</v>
      </c>
    </row>
    <row r="244" spans="1:6" ht="25.5" x14ac:dyDescent="0.25">
      <c r="A244" s="52" t="s">
        <v>116</v>
      </c>
      <c r="B244" s="47" t="s">
        <v>117</v>
      </c>
      <c r="C244" s="38"/>
      <c r="D244" s="38"/>
      <c r="E244" s="123"/>
      <c r="F244" s="124" t="e">
        <f t="shared" si="5"/>
        <v>#DIV/0!</v>
      </c>
    </row>
    <row r="245" spans="1:6" x14ac:dyDescent="0.25">
      <c r="A245" s="52" t="s">
        <v>118</v>
      </c>
      <c r="B245" s="47" t="s">
        <v>119</v>
      </c>
      <c r="C245" s="38"/>
      <c r="D245" s="38"/>
      <c r="E245" s="123"/>
      <c r="F245" s="124" t="e">
        <f t="shared" si="5"/>
        <v>#DIV/0!</v>
      </c>
    </row>
    <row r="246" spans="1:6" x14ac:dyDescent="0.25">
      <c r="A246" s="52" t="s">
        <v>120</v>
      </c>
      <c r="B246" s="47" t="s">
        <v>121</v>
      </c>
      <c r="C246" s="38"/>
      <c r="D246" s="38"/>
      <c r="E246" s="123"/>
      <c r="F246" s="124" t="e">
        <f t="shared" si="5"/>
        <v>#DIV/0!</v>
      </c>
    </row>
    <row r="247" spans="1:6" x14ac:dyDescent="0.25">
      <c r="A247" s="52" t="s">
        <v>124</v>
      </c>
      <c r="B247" s="47" t="s">
        <v>125</v>
      </c>
      <c r="C247" s="38"/>
      <c r="D247" s="38"/>
      <c r="E247" s="123"/>
      <c r="F247" s="124" t="e">
        <f t="shared" si="5"/>
        <v>#DIV/0!</v>
      </c>
    </row>
    <row r="248" spans="1:6" x14ac:dyDescent="0.25">
      <c r="A248" s="52" t="s">
        <v>126</v>
      </c>
      <c r="B248" s="47" t="s">
        <v>127</v>
      </c>
      <c r="C248" s="38"/>
      <c r="D248" s="38"/>
      <c r="E248" s="123"/>
      <c r="F248" s="124" t="e">
        <f t="shared" si="5"/>
        <v>#DIV/0!</v>
      </c>
    </row>
    <row r="249" spans="1:6" x14ac:dyDescent="0.25">
      <c r="A249" s="52" t="s">
        <v>128</v>
      </c>
      <c r="B249" s="47" t="s">
        <v>129</v>
      </c>
      <c r="C249" s="38"/>
      <c r="D249" s="38"/>
      <c r="E249" s="123"/>
      <c r="F249" s="124" t="e">
        <f t="shared" si="5"/>
        <v>#DIV/0!</v>
      </c>
    </row>
    <row r="250" spans="1:6" x14ac:dyDescent="0.25">
      <c r="A250" s="52" t="s">
        <v>132</v>
      </c>
      <c r="B250" s="47" t="s">
        <v>133</v>
      </c>
      <c r="C250" s="38"/>
      <c r="D250" s="38"/>
      <c r="E250" s="123"/>
      <c r="F250" s="124" t="e">
        <f t="shared" si="5"/>
        <v>#DIV/0!</v>
      </c>
    </row>
    <row r="251" spans="1:6" x14ac:dyDescent="0.25">
      <c r="A251" s="52" t="s">
        <v>134</v>
      </c>
      <c r="B251" s="47" t="s">
        <v>135</v>
      </c>
      <c r="C251" s="38"/>
      <c r="D251" s="38"/>
      <c r="E251" s="123"/>
      <c r="F251" s="124" t="e">
        <f t="shared" si="5"/>
        <v>#DIV/0!</v>
      </c>
    </row>
    <row r="252" spans="1:6" x14ac:dyDescent="0.25">
      <c r="A252" s="52" t="s">
        <v>136</v>
      </c>
      <c r="B252" s="47" t="s">
        <v>137</v>
      </c>
      <c r="C252" s="38"/>
      <c r="D252" s="38"/>
      <c r="E252" s="123"/>
      <c r="F252" s="124" t="e">
        <f t="shared" si="5"/>
        <v>#DIV/0!</v>
      </c>
    </row>
    <row r="253" spans="1:6" x14ac:dyDescent="0.25">
      <c r="A253" s="52" t="s">
        <v>140</v>
      </c>
      <c r="B253" s="47" t="s">
        <v>141</v>
      </c>
      <c r="C253" s="38"/>
      <c r="D253" s="38"/>
      <c r="E253" s="123"/>
      <c r="F253" s="124" t="e">
        <f t="shared" si="5"/>
        <v>#DIV/0!</v>
      </c>
    </row>
    <row r="254" spans="1:6" ht="25.5" x14ac:dyDescent="0.25">
      <c r="A254" s="52" t="s">
        <v>144</v>
      </c>
      <c r="B254" s="47" t="s">
        <v>143</v>
      </c>
      <c r="C254" s="38"/>
      <c r="D254" s="38"/>
      <c r="E254" s="123"/>
      <c r="F254" s="124" t="e">
        <f t="shared" si="5"/>
        <v>#DIV/0!</v>
      </c>
    </row>
    <row r="255" spans="1:6" x14ac:dyDescent="0.25">
      <c r="A255" s="52" t="s">
        <v>149</v>
      </c>
      <c r="B255" s="47" t="s">
        <v>150</v>
      </c>
      <c r="C255" s="38"/>
      <c r="D255" s="38"/>
      <c r="E255" s="123"/>
      <c r="F255" s="124" t="e">
        <f t="shared" si="5"/>
        <v>#DIV/0!</v>
      </c>
    </row>
    <row r="256" spans="1:6" x14ac:dyDescent="0.25">
      <c r="A256" s="52" t="s">
        <v>151</v>
      </c>
      <c r="B256" s="47" t="s">
        <v>152</v>
      </c>
      <c r="C256" s="38"/>
      <c r="D256" s="38"/>
      <c r="E256" s="123"/>
      <c r="F256" s="124" t="e">
        <f t="shared" si="5"/>
        <v>#DIV/0!</v>
      </c>
    </row>
    <row r="257" spans="1:6" x14ac:dyDescent="0.25">
      <c r="A257" s="52" t="s">
        <v>153</v>
      </c>
      <c r="B257" s="47" t="s">
        <v>154</v>
      </c>
      <c r="C257" s="38"/>
      <c r="D257" s="38"/>
      <c r="E257" s="123"/>
      <c r="F257" s="124" t="e">
        <f t="shared" si="5"/>
        <v>#DIV/0!</v>
      </c>
    </row>
    <row r="258" spans="1:6" x14ac:dyDescent="0.25">
      <c r="A258" s="52" t="s">
        <v>155</v>
      </c>
      <c r="B258" s="47" t="s">
        <v>156</v>
      </c>
      <c r="C258" s="38"/>
      <c r="D258" s="38"/>
      <c r="E258" s="123"/>
      <c r="F258" s="124" t="e">
        <f t="shared" si="5"/>
        <v>#DIV/0!</v>
      </c>
    </row>
    <row r="259" spans="1:6" x14ac:dyDescent="0.25">
      <c r="A259" s="68" t="s">
        <v>160</v>
      </c>
      <c r="B259" s="47" t="s">
        <v>161</v>
      </c>
      <c r="C259" s="38"/>
      <c r="D259" s="38"/>
      <c r="E259" s="123"/>
      <c r="F259" s="124" t="e">
        <f t="shared" si="5"/>
        <v>#DIV/0!</v>
      </c>
    </row>
    <row r="260" spans="1:6" x14ac:dyDescent="0.25">
      <c r="A260" s="52" t="s">
        <v>164</v>
      </c>
      <c r="B260" s="47" t="s">
        <v>165</v>
      </c>
      <c r="C260" s="38"/>
      <c r="D260" s="38"/>
      <c r="E260" s="123"/>
      <c r="F260" s="124" t="e">
        <f t="shared" si="5"/>
        <v>#DIV/0!</v>
      </c>
    </row>
    <row r="261" spans="1:6" ht="25.5" x14ac:dyDescent="0.25">
      <c r="A261" s="52" t="s">
        <v>389</v>
      </c>
      <c r="B261" s="47" t="s">
        <v>390</v>
      </c>
      <c r="C261" s="38"/>
      <c r="D261" s="38"/>
      <c r="E261" s="123"/>
      <c r="F261" s="124" t="e">
        <f t="shared" si="5"/>
        <v>#DIV/0!</v>
      </c>
    </row>
    <row r="262" spans="1:6" ht="25.5" x14ac:dyDescent="0.25">
      <c r="A262" s="68" t="s">
        <v>203</v>
      </c>
      <c r="B262" s="47" t="s">
        <v>204</v>
      </c>
      <c r="C262" s="38"/>
      <c r="D262" s="38"/>
      <c r="E262" s="123"/>
      <c r="F262" s="124" t="e">
        <f t="shared" si="5"/>
        <v>#DIV/0!</v>
      </c>
    </row>
    <row r="263" spans="1:6" x14ac:dyDescent="0.25">
      <c r="A263" s="52" t="s">
        <v>207</v>
      </c>
      <c r="B263" s="47" t="s">
        <v>208</v>
      </c>
      <c r="C263" s="38"/>
      <c r="D263" s="38"/>
      <c r="E263" s="123"/>
      <c r="F263" s="124" t="e">
        <f t="shared" si="5"/>
        <v>#DIV/0!</v>
      </c>
    </row>
    <row r="264" spans="1:6" ht="25.5" x14ac:dyDescent="0.25">
      <c r="A264" s="68" t="s">
        <v>59</v>
      </c>
      <c r="B264" s="47" t="s">
        <v>228</v>
      </c>
      <c r="C264" s="38"/>
      <c r="D264" s="38"/>
      <c r="E264" s="123"/>
      <c r="F264" s="124" t="e">
        <f t="shared" si="5"/>
        <v>#DIV/0!</v>
      </c>
    </row>
    <row r="265" spans="1:6" ht="25.5" x14ac:dyDescent="0.25">
      <c r="A265" s="68" t="s">
        <v>233</v>
      </c>
      <c r="B265" s="47" t="s">
        <v>234</v>
      </c>
      <c r="C265" s="127"/>
      <c r="D265" s="38"/>
      <c r="E265" s="123"/>
      <c r="F265" s="124" t="e">
        <f t="shared" si="5"/>
        <v>#DIV/0!</v>
      </c>
    </row>
    <row r="266" spans="1:6" x14ac:dyDescent="0.25">
      <c r="A266" s="52" t="s">
        <v>241</v>
      </c>
      <c r="B266" s="47" t="s">
        <v>242</v>
      </c>
      <c r="C266" s="38"/>
      <c r="D266" s="38"/>
      <c r="E266" s="123"/>
      <c r="F266" s="124" t="e">
        <f t="shared" si="5"/>
        <v>#DIV/0!</v>
      </c>
    </row>
    <row r="267" spans="1:6" x14ac:dyDescent="0.25">
      <c r="A267" s="52" t="s">
        <v>436</v>
      </c>
      <c r="B267" s="47" t="s">
        <v>437</v>
      </c>
      <c r="C267" s="38"/>
      <c r="D267" s="38"/>
      <c r="E267" s="123"/>
      <c r="F267" s="124" t="e">
        <f t="shared" si="5"/>
        <v>#DIV/0!</v>
      </c>
    </row>
    <row r="268" spans="1:6" x14ac:dyDescent="0.25">
      <c r="A268" s="52" t="s">
        <v>438</v>
      </c>
      <c r="B268" s="47" t="s">
        <v>439</v>
      </c>
      <c r="C268" s="38"/>
      <c r="D268" s="38"/>
      <c r="E268" s="123"/>
      <c r="F268" s="124" t="e">
        <f t="shared" si="5"/>
        <v>#DIV/0!</v>
      </c>
    </row>
    <row r="269" spans="1:6" x14ac:dyDescent="0.25">
      <c r="A269" s="52" t="s">
        <v>243</v>
      </c>
      <c r="B269" s="47" t="s">
        <v>244</v>
      </c>
      <c r="C269" s="38"/>
      <c r="D269" s="38"/>
      <c r="E269" s="123"/>
      <c r="F269" s="124" t="e">
        <f t="shared" si="5"/>
        <v>#DIV/0!</v>
      </c>
    </row>
    <row r="270" spans="1:6" x14ac:dyDescent="0.25">
      <c r="A270" s="52" t="s">
        <v>440</v>
      </c>
      <c r="B270" s="47" t="s">
        <v>441</v>
      </c>
      <c r="C270" s="38"/>
      <c r="D270" s="38"/>
      <c r="E270" s="123"/>
      <c r="F270" s="124" t="e">
        <f t="shared" si="5"/>
        <v>#DIV/0!</v>
      </c>
    </row>
    <row r="271" spans="1:6" x14ac:dyDescent="0.25">
      <c r="A271" s="52" t="s">
        <v>443</v>
      </c>
      <c r="B271" s="47" t="s">
        <v>362</v>
      </c>
      <c r="C271" s="38"/>
      <c r="D271" s="38"/>
      <c r="E271" s="123"/>
      <c r="F271" s="124" t="e">
        <f t="shared" si="5"/>
        <v>#DIV/0!</v>
      </c>
    </row>
    <row r="272" spans="1:6" ht="25.5" x14ac:dyDescent="0.25">
      <c r="A272" s="52" t="s">
        <v>447</v>
      </c>
      <c r="B272" s="47" t="s">
        <v>368</v>
      </c>
      <c r="C272" s="38"/>
      <c r="D272" s="38"/>
      <c r="E272" s="123"/>
      <c r="F272" s="124" t="e">
        <f t="shared" si="5"/>
        <v>#DIV/0!</v>
      </c>
    </row>
    <row r="273" spans="1:6" x14ac:dyDescent="0.25">
      <c r="A273" s="52" t="s">
        <v>247</v>
      </c>
      <c r="B273" s="47" t="s">
        <v>248</v>
      </c>
      <c r="C273" s="38"/>
      <c r="D273" s="38"/>
      <c r="E273" s="123"/>
      <c r="F273" s="124" t="e">
        <f t="shared" si="5"/>
        <v>#DIV/0!</v>
      </c>
    </row>
    <row r="274" spans="1:6" x14ac:dyDescent="0.25">
      <c r="A274" s="52" t="s">
        <v>450</v>
      </c>
      <c r="B274" s="47" t="s">
        <v>451</v>
      </c>
      <c r="C274" s="38"/>
      <c r="D274" s="38"/>
      <c r="E274" s="123"/>
      <c r="F274" s="124" t="e">
        <f t="shared" si="5"/>
        <v>#DIV/0!</v>
      </c>
    </row>
    <row r="275" spans="1:6" x14ac:dyDescent="0.25">
      <c r="A275" s="56" t="s">
        <v>576</v>
      </c>
      <c r="B275" s="45" t="s">
        <v>573</v>
      </c>
      <c r="C275" s="38"/>
      <c r="D275" s="38"/>
      <c r="E275" s="123"/>
      <c r="F275" s="124" t="e">
        <f t="shared" si="5"/>
        <v>#DIV/0!</v>
      </c>
    </row>
    <row r="276" spans="1:6" x14ac:dyDescent="0.25">
      <c r="A276" s="56">
        <v>581</v>
      </c>
      <c r="B276" s="38"/>
      <c r="C276" s="38">
        <v>74450</v>
      </c>
      <c r="D276" s="38">
        <v>74450</v>
      </c>
      <c r="E276" s="123">
        <v>20849.330000000002</v>
      </c>
      <c r="F276" s="124">
        <f t="shared" si="5"/>
        <v>28.004472800537279</v>
      </c>
    </row>
    <row r="277" spans="1:6" x14ac:dyDescent="0.25">
      <c r="A277" s="68" t="s">
        <v>83</v>
      </c>
      <c r="B277" s="47" t="s">
        <v>84</v>
      </c>
      <c r="C277" s="38"/>
      <c r="D277" s="38"/>
      <c r="E277" s="123"/>
      <c r="F277" s="124" t="e">
        <f t="shared" si="5"/>
        <v>#DIV/0!</v>
      </c>
    </row>
    <row r="278" spans="1:6" x14ac:dyDescent="0.25">
      <c r="A278" s="52" t="s">
        <v>87</v>
      </c>
      <c r="B278" s="47" t="s">
        <v>88</v>
      </c>
      <c r="C278" s="38"/>
      <c r="D278" s="38"/>
      <c r="E278" s="123"/>
      <c r="F278" s="124" t="e">
        <f t="shared" si="5"/>
        <v>#DIV/0!</v>
      </c>
    </row>
    <row r="279" spans="1:6" x14ac:dyDescent="0.25">
      <c r="A279" s="52" t="s">
        <v>373</v>
      </c>
      <c r="B279" s="47" t="s">
        <v>374</v>
      </c>
      <c r="C279" s="38"/>
      <c r="D279" s="38"/>
      <c r="E279" s="123"/>
      <c r="F279" s="124" t="e">
        <f t="shared" si="5"/>
        <v>#DIV/0!</v>
      </c>
    </row>
    <row r="280" spans="1:6" x14ac:dyDescent="0.25">
      <c r="A280" s="52" t="s">
        <v>89</v>
      </c>
      <c r="B280" s="47" t="s">
        <v>90</v>
      </c>
      <c r="C280" s="38"/>
      <c r="D280" s="38"/>
      <c r="E280" s="123"/>
      <c r="F280" s="124" t="e">
        <f t="shared" si="5"/>
        <v>#DIV/0!</v>
      </c>
    </row>
    <row r="281" spans="1:6" x14ac:dyDescent="0.25">
      <c r="A281" s="52" t="s">
        <v>93</v>
      </c>
      <c r="B281" s="47" t="s">
        <v>92</v>
      </c>
      <c r="C281" s="38"/>
      <c r="D281" s="38"/>
      <c r="E281" s="123"/>
      <c r="F281" s="124" t="e">
        <f t="shared" si="5"/>
        <v>#DIV/0!</v>
      </c>
    </row>
    <row r="282" spans="1:6" x14ac:dyDescent="0.25">
      <c r="A282" s="52" t="s">
        <v>377</v>
      </c>
      <c r="B282" s="47" t="s">
        <v>378</v>
      </c>
      <c r="C282" s="38"/>
      <c r="D282" s="38"/>
      <c r="E282" s="123"/>
      <c r="F282" s="124" t="e">
        <f t="shared" si="5"/>
        <v>#DIV/0!</v>
      </c>
    </row>
    <row r="283" spans="1:6" x14ac:dyDescent="0.25">
      <c r="A283" s="52" t="s">
        <v>96</v>
      </c>
      <c r="B283" s="47" t="s">
        <v>97</v>
      </c>
      <c r="C283" s="38"/>
      <c r="D283" s="38"/>
      <c r="E283" s="123"/>
      <c r="F283" s="124" t="e">
        <f t="shared" si="5"/>
        <v>#DIV/0!</v>
      </c>
    </row>
    <row r="284" spans="1:6" x14ac:dyDescent="0.25">
      <c r="A284" s="68" t="s">
        <v>98</v>
      </c>
      <c r="B284" s="47" t="s">
        <v>99</v>
      </c>
      <c r="C284" s="38">
        <v>47650</v>
      </c>
      <c r="D284" s="38">
        <v>47650</v>
      </c>
      <c r="E284" s="123">
        <v>6248.03</v>
      </c>
      <c r="F284" s="124">
        <f t="shared" si="5"/>
        <v>13.11233997901364</v>
      </c>
    </row>
    <row r="285" spans="1:6" x14ac:dyDescent="0.25">
      <c r="A285" s="52" t="s">
        <v>102</v>
      </c>
      <c r="B285" s="47" t="s">
        <v>103</v>
      </c>
      <c r="C285" s="38"/>
      <c r="D285" s="38"/>
      <c r="E285" s="123"/>
      <c r="F285" s="124" t="e">
        <f t="shared" si="5"/>
        <v>#DIV/0!</v>
      </c>
    </row>
    <row r="286" spans="1:6" ht="25.5" x14ac:dyDescent="0.25">
      <c r="A286" s="52" t="s">
        <v>104</v>
      </c>
      <c r="B286" s="47" t="s">
        <v>105</v>
      </c>
      <c r="C286" s="38"/>
      <c r="D286" s="38"/>
      <c r="E286" s="123"/>
      <c r="F286" s="124" t="e">
        <f t="shared" si="5"/>
        <v>#DIV/0!</v>
      </c>
    </row>
    <row r="287" spans="1:6" x14ac:dyDescent="0.25">
      <c r="A287" s="52" t="s">
        <v>106</v>
      </c>
      <c r="B287" s="47" t="s">
        <v>107</v>
      </c>
      <c r="C287" s="38"/>
      <c r="D287" s="38"/>
      <c r="E287" s="123"/>
      <c r="F287" s="124" t="e">
        <f t="shared" si="5"/>
        <v>#DIV/0!</v>
      </c>
    </row>
    <row r="288" spans="1:6" x14ac:dyDescent="0.25">
      <c r="A288" s="52" t="s">
        <v>108</v>
      </c>
      <c r="B288" s="47" t="s">
        <v>109</v>
      </c>
      <c r="C288" s="38"/>
      <c r="D288" s="38"/>
      <c r="E288" s="123"/>
      <c r="F288" s="124" t="e">
        <f t="shared" si="5"/>
        <v>#DIV/0!</v>
      </c>
    </row>
    <row r="289" spans="1:6" x14ac:dyDescent="0.25">
      <c r="A289" s="52" t="s">
        <v>112</v>
      </c>
      <c r="B289" s="47" t="s">
        <v>113</v>
      </c>
      <c r="C289" s="38"/>
      <c r="D289" s="38"/>
      <c r="E289" s="123"/>
      <c r="F289" s="124" t="e">
        <f t="shared" ref="F289:F326" si="6">+E289/C289*100</f>
        <v>#DIV/0!</v>
      </c>
    </row>
    <row r="290" spans="1:6" x14ac:dyDescent="0.25">
      <c r="A290" s="52" t="s">
        <v>381</v>
      </c>
      <c r="B290" s="47" t="s">
        <v>382</v>
      </c>
      <c r="C290" s="38"/>
      <c r="D290" s="38"/>
      <c r="E290" s="123"/>
      <c r="F290" s="124" t="e">
        <f t="shared" si="6"/>
        <v>#DIV/0!</v>
      </c>
    </row>
    <row r="291" spans="1:6" x14ac:dyDescent="0.25">
      <c r="A291" s="52" t="s">
        <v>114</v>
      </c>
      <c r="B291" s="47" t="s">
        <v>115</v>
      </c>
      <c r="C291" s="38"/>
      <c r="D291" s="38"/>
      <c r="E291" s="123"/>
      <c r="F291" s="124" t="e">
        <f t="shared" si="6"/>
        <v>#DIV/0!</v>
      </c>
    </row>
    <row r="292" spans="1:6" ht="25.5" x14ac:dyDescent="0.25">
      <c r="A292" s="52" t="s">
        <v>116</v>
      </c>
      <c r="B292" s="47" t="s">
        <v>117</v>
      </c>
      <c r="C292" s="38"/>
      <c r="D292" s="38"/>
      <c r="E292" s="123"/>
      <c r="F292" s="124" t="e">
        <f t="shared" si="6"/>
        <v>#DIV/0!</v>
      </c>
    </row>
    <row r="293" spans="1:6" x14ac:dyDescent="0.25">
      <c r="A293" s="52" t="s">
        <v>118</v>
      </c>
      <c r="B293" s="47" t="s">
        <v>119</v>
      </c>
      <c r="C293" s="38"/>
      <c r="D293" s="38"/>
      <c r="E293" s="123"/>
      <c r="F293" s="124" t="e">
        <f t="shared" si="6"/>
        <v>#DIV/0!</v>
      </c>
    </row>
    <row r="294" spans="1:6" x14ac:dyDescent="0.25">
      <c r="A294" s="52" t="s">
        <v>120</v>
      </c>
      <c r="B294" s="47" t="s">
        <v>121</v>
      </c>
      <c r="C294" s="38"/>
      <c r="D294" s="38"/>
      <c r="E294" s="123"/>
      <c r="F294" s="124" t="e">
        <f t="shared" si="6"/>
        <v>#DIV/0!</v>
      </c>
    </row>
    <row r="295" spans="1:6" x14ac:dyDescent="0.25">
      <c r="A295" s="52" t="s">
        <v>124</v>
      </c>
      <c r="B295" s="47" t="s">
        <v>125</v>
      </c>
      <c r="C295" s="38"/>
      <c r="D295" s="38"/>
      <c r="E295" s="123"/>
      <c r="F295" s="124" t="e">
        <f t="shared" si="6"/>
        <v>#DIV/0!</v>
      </c>
    </row>
    <row r="296" spans="1:6" x14ac:dyDescent="0.25">
      <c r="A296" s="52" t="s">
        <v>126</v>
      </c>
      <c r="B296" s="47" t="s">
        <v>127</v>
      </c>
      <c r="C296" s="38"/>
      <c r="D296" s="38"/>
      <c r="E296" s="123"/>
      <c r="F296" s="124" t="e">
        <f t="shared" si="6"/>
        <v>#DIV/0!</v>
      </c>
    </row>
    <row r="297" spans="1:6" x14ac:dyDescent="0.25">
      <c r="A297" s="52" t="s">
        <v>128</v>
      </c>
      <c r="B297" s="47" t="s">
        <v>129</v>
      </c>
      <c r="C297" s="38"/>
      <c r="D297" s="38"/>
      <c r="E297" s="123"/>
      <c r="F297" s="124" t="e">
        <f t="shared" si="6"/>
        <v>#DIV/0!</v>
      </c>
    </row>
    <row r="298" spans="1:6" x14ac:dyDescent="0.25">
      <c r="A298" s="52" t="s">
        <v>132</v>
      </c>
      <c r="B298" s="47" t="s">
        <v>133</v>
      </c>
      <c r="C298" s="38"/>
      <c r="D298" s="38"/>
      <c r="E298" s="123"/>
      <c r="F298" s="124" t="e">
        <f t="shared" si="6"/>
        <v>#DIV/0!</v>
      </c>
    </row>
    <row r="299" spans="1:6" x14ac:dyDescent="0.25">
      <c r="A299" s="52" t="s">
        <v>134</v>
      </c>
      <c r="B299" s="47" t="s">
        <v>135</v>
      </c>
      <c r="C299" s="38"/>
      <c r="D299" s="38"/>
      <c r="E299" s="123"/>
      <c r="F299" s="124" t="e">
        <f t="shared" si="6"/>
        <v>#DIV/0!</v>
      </c>
    </row>
    <row r="300" spans="1:6" x14ac:dyDescent="0.25">
      <c r="A300" s="52" t="s">
        <v>136</v>
      </c>
      <c r="B300" s="47" t="s">
        <v>137</v>
      </c>
      <c r="C300" s="38"/>
      <c r="D300" s="38"/>
      <c r="E300" s="123"/>
      <c r="F300" s="124" t="e">
        <f t="shared" si="6"/>
        <v>#DIV/0!</v>
      </c>
    </row>
    <row r="301" spans="1:6" x14ac:dyDescent="0.25">
      <c r="A301" s="52" t="s">
        <v>140</v>
      </c>
      <c r="B301" s="47" t="s">
        <v>141</v>
      </c>
      <c r="C301" s="38"/>
      <c r="D301" s="38"/>
      <c r="E301" s="123"/>
      <c r="F301" s="124" t="e">
        <f t="shared" si="6"/>
        <v>#DIV/0!</v>
      </c>
    </row>
    <row r="302" spans="1:6" ht="25.5" x14ac:dyDescent="0.25">
      <c r="A302" s="52" t="s">
        <v>144</v>
      </c>
      <c r="B302" s="47" t="s">
        <v>143</v>
      </c>
      <c r="C302" s="38"/>
      <c r="D302" s="38"/>
      <c r="E302" s="123"/>
      <c r="F302" s="124" t="e">
        <f t="shared" si="6"/>
        <v>#DIV/0!</v>
      </c>
    </row>
    <row r="303" spans="1:6" x14ac:dyDescent="0.25">
      <c r="A303" s="52" t="s">
        <v>149</v>
      </c>
      <c r="B303" s="47" t="s">
        <v>150</v>
      </c>
      <c r="C303" s="38"/>
      <c r="D303" s="38"/>
      <c r="E303" s="123"/>
      <c r="F303" s="124" t="e">
        <f t="shared" si="6"/>
        <v>#DIV/0!</v>
      </c>
    </row>
    <row r="304" spans="1:6" x14ac:dyDescent="0.25">
      <c r="A304" s="52" t="s">
        <v>151</v>
      </c>
      <c r="B304" s="47" t="s">
        <v>152</v>
      </c>
      <c r="C304" s="38"/>
      <c r="D304" s="38"/>
      <c r="E304" s="123"/>
      <c r="F304" s="124" t="e">
        <f t="shared" si="6"/>
        <v>#DIV/0!</v>
      </c>
    </row>
    <row r="305" spans="1:6" x14ac:dyDescent="0.25">
      <c r="A305" s="52" t="s">
        <v>153</v>
      </c>
      <c r="B305" s="47" t="s">
        <v>154</v>
      </c>
      <c r="C305" s="38"/>
      <c r="D305" s="38"/>
      <c r="E305" s="123"/>
      <c r="F305" s="124" t="e">
        <f t="shared" si="6"/>
        <v>#DIV/0!</v>
      </c>
    </row>
    <row r="306" spans="1:6" x14ac:dyDescent="0.25">
      <c r="A306" s="52" t="s">
        <v>155</v>
      </c>
      <c r="B306" s="47" t="s">
        <v>156</v>
      </c>
      <c r="C306" s="38"/>
      <c r="D306" s="38"/>
      <c r="E306" s="123"/>
      <c r="F306" s="124" t="e">
        <f t="shared" si="6"/>
        <v>#DIV/0!</v>
      </c>
    </row>
    <row r="307" spans="1:6" x14ac:dyDescent="0.25">
      <c r="A307" s="68" t="s">
        <v>160</v>
      </c>
      <c r="B307" s="47" t="s">
        <v>161</v>
      </c>
      <c r="C307" s="38"/>
      <c r="D307" s="38"/>
      <c r="E307" s="123"/>
      <c r="F307" s="124" t="e">
        <f t="shared" si="6"/>
        <v>#DIV/0!</v>
      </c>
    </row>
    <row r="308" spans="1:6" x14ac:dyDescent="0.25">
      <c r="A308" s="52" t="s">
        <v>164</v>
      </c>
      <c r="B308" s="47" t="s">
        <v>165</v>
      </c>
      <c r="C308" s="38"/>
      <c r="D308" s="38"/>
      <c r="E308" s="123"/>
      <c r="F308" s="124" t="e">
        <f t="shared" si="6"/>
        <v>#DIV/0!</v>
      </c>
    </row>
    <row r="309" spans="1:6" ht="25.5" x14ac:dyDescent="0.25">
      <c r="A309" s="52" t="s">
        <v>389</v>
      </c>
      <c r="B309" s="47" t="s">
        <v>390</v>
      </c>
      <c r="C309" s="38"/>
      <c r="D309" s="38"/>
      <c r="E309" s="123"/>
      <c r="F309" s="124" t="e">
        <f t="shared" si="6"/>
        <v>#DIV/0!</v>
      </c>
    </row>
    <row r="310" spans="1:6" ht="25.5" x14ac:dyDescent="0.25">
      <c r="A310" s="68" t="s">
        <v>203</v>
      </c>
      <c r="B310" s="47" t="s">
        <v>204</v>
      </c>
      <c r="C310" s="38"/>
      <c r="D310" s="38"/>
      <c r="E310" s="123"/>
      <c r="F310" s="124" t="e">
        <f t="shared" si="6"/>
        <v>#DIV/0!</v>
      </c>
    </row>
    <row r="311" spans="1:6" x14ac:dyDescent="0.25">
      <c r="A311" s="52" t="s">
        <v>207</v>
      </c>
      <c r="B311" s="47" t="s">
        <v>208</v>
      </c>
      <c r="C311" s="38"/>
      <c r="D311" s="38"/>
      <c r="E311" s="123"/>
      <c r="F311" s="124" t="e">
        <f t="shared" si="6"/>
        <v>#DIV/0!</v>
      </c>
    </row>
    <row r="312" spans="1:6" ht="25.5" x14ac:dyDescent="0.25">
      <c r="A312" s="68" t="s">
        <v>59</v>
      </c>
      <c r="B312" s="47" t="s">
        <v>228</v>
      </c>
      <c r="C312" s="38"/>
      <c r="D312" s="38"/>
      <c r="E312" s="123"/>
      <c r="F312" s="124" t="e">
        <f t="shared" si="6"/>
        <v>#DIV/0!</v>
      </c>
    </row>
    <row r="313" spans="1:6" ht="25.5" x14ac:dyDescent="0.25">
      <c r="A313" s="68" t="s">
        <v>233</v>
      </c>
      <c r="B313" s="47" t="s">
        <v>234</v>
      </c>
      <c r="C313" s="38">
        <v>26800</v>
      </c>
      <c r="D313" s="38">
        <v>26800</v>
      </c>
      <c r="E313" s="123">
        <v>14601.3</v>
      </c>
      <c r="F313" s="124">
        <f t="shared" si="6"/>
        <v>54.48246268656716</v>
      </c>
    </row>
    <row r="314" spans="1:6" x14ac:dyDescent="0.25">
      <c r="A314" s="52" t="s">
        <v>241</v>
      </c>
      <c r="B314" s="47" t="s">
        <v>242</v>
      </c>
      <c r="C314" s="38"/>
      <c r="D314" s="38"/>
      <c r="E314" s="123"/>
      <c r="F314" s="124" t="e">
        <f t="shared" si="6"/>
        <v>#DIV/0!</v>
      </c>
    </row>
    <row r="315" spans="1:6" x14ac:dyDescent="0.25">
      <c r="A315" s="52" t="s">
        <v>436</v>
      </c>
      <c r="B315" s="47" t="s">
        <v>437</v>
      </c>
      <c r="C315" s="38"/>
      <c r="D315" s="38"/>
      <c r="E315" s="123"/>
      <c r="F315" s="124" t="e">
        <f t="shared" si="6"/>
        <v>#DIV/0!</v>
      </c>
    </row>
    <row r="316" spans="1:6" x14ac:dyDescent="0.25">
      <c r="A316" s="52" t="s">
        <v>438</v>
      </c>
      <c r="B316" s="47" t="s">
        <v>439</v>
      </c>
      <c r="C316" s="38"/>
      <c r="D316" s="38"/>
      <c r="E316" s="123"/>
      <c r="F316" s="124" t="e">
        <f t="shared" si="6"/>
        <v>#DIV/0!</v>
      </c>
    </row>
    <row r="317" spans="1:6" x14ac:dyDescent="0.25">
      <c r="A317" s="52" t="s">
        <v>243</v>
      </c>
      <c r="B317" s="47" t="s">
        <v>244</v>
      </c>
      <c r="C317" s="38"/>
      <c r="D317" s="38"/>
      <c r="E317" s="123"/>
      <c r="F317" s="124" t="e">
        <f t="shared" si="6"/>
        <v>#DIV/0!</v>
      </c>
    </row>
    <row r="318" spans="1:6" x14ac:dyDescent="0.25">
      <c r="A318" s="52" t="s">
        <v>440</v>
      </c>
      <c r="B318" s="47" t="s">
        <v>441</v>
      </c>
      <c r="C318" s="38"/>
      <c r="D318" s="38"/>
      <c r="E318" s="123"/>
      <c r="F318" s="124" t="e">
        <f t="shared" si="6"/>
        <v>#DIV/0!</v>
      </c>
    </row>
    <row r="319" spans="1:6" x14ac:dyDescent="0.25">
      <c r="A319" s="52" t="s">
        <v>443</v>
      </c>
      <c r="B319" s="47" t="s">
        <v>362</v>
      </c>
      <c r="C319" s="38"/>
      <c r="D319" s="38"/>
      <c r="E319" s="123"/>
      <c r="F319" s="124" t="e">
        <f t="shared" si="6"/>
        <v>#DIV/0!</v>
      </c>
    </row>
    <row r="320" spans="1:6" ht="25.5" x14ac:dyDescent="0.25">
      <c r="A320" s="52" t="s">
        <v>447</v>
      </c>
      <c r="B320" s="47" t="s">
        <v>368</v>
      </c>
      <c r="C320" s="38"/>
      <c r="D320" s="38"/>
      <c r="E320" s="123"/>
      <c r="F320" s="124" t="e">
        <f t="shared" si="6"/>
        <v>#DIV/0!</v>
      </c>
    </row>
    <row r="321" spans="1:6" x14ac:dyDescent="0.25">
      <c r="A321" s="52" t="s">
        <v>247</v>
      </c>
      <c r="B321" s="47" t="s">
        <v>248</v>
      </c>
      <c r="C321" s="38"/>
      <c r="D321" s="38"/>
      <c r="E321" s="123"/>
      <c r="F321" s="124" t="e">
        <f t="shared" si="6"/>
        <v>#DIV/0!</v>
      </c>
    </row>
    <row r="322" spans="1:6" ht="25.5" x14ac:dyDescent="0.25">
      <c r="A322" s="49" t="s">
        <v>339</v>
      </c>
      <c r="B322" s="47" t="s">
        <v>487</v>
      </c>
      <c r="C322" s="38"/>
      <c r="D322" s="38"/>
      <c r="E322" s="123"/>
      <c r="F322" s="124" t="e">
        <f t="shared" si="6"/>
        <v>#DIV/0!</v>
      </c>
    </row>
    <row r="323" spans="1:6" x14ac:dyDescent="0.25">
      <c r="A323" s="68" t="s">
        <v>98</v>
      </c>
      <c r="B323" s="47" t="s">
        <v>99</v>
      </c>
      <c r="C323" s="38"/>
      <c r="D323" s="38"/>
      <c r="E323" s="123"/>
      <c r="F323" s="124" t="e">
        <f t="shared" si="6"/>
        <v>#DIV/0!</v>
      </c>
    </row>
    <row r="324" spans="1:6" ht="25.5" x14ac:dyDescent="0.25">
      <c r="A324" s="68" t="s">
        <v>233</v>
      </c>
      <c r="B324" s="47" t="s">
        <v>234</v>
      </c>
      <c r="C324" s="38"/>
      <c r="D324" s="38"/>
      <c r="E324" s="123"/>
      <c r="F324" s="124" t="e">
        <f t="shared" si="6"/>
        <v>#DIV/0!</v>
      </c>
    </row>
    <row r="325" spans="1:6" x14ac:dyDescent="0.25">
      <c r="A325" s="52" t="s">
        <v>241</v>
      </c>
      <c r="B325" s="47" t="s">
        <v>242</v>
      </c>
      <c r="C325" s="38"/>
      <c r="D325" s="38"/>
      <c r="E325" s="123"/>
      <c r="F325" s="124" t="e">
        <f t="shared" si="6"/>
        <v>#DIV/0!</v>
      </c>
    </row>
    <row r="326" spans="1:6" x14ac:dyDescent="0.25">
      <c r="A326" s="52" t="s">
        <v>450</v>
      </c>
      <c r="B326" s="47" t="s">
        <v>451</v>
      </c>
      <c r="C326" s="38"/>
      <c r="D326" s="38"/>
      <c r="E326" s="123"/>
      <c r="F326" s="124" t="e">
        <f t="shared" si="6"/>
        <v>#DIV/0!</v>
      </c>
    </row>
    <row r="327" spans="1:6" x14ac:dyDescent="0.25">
      <c r="A327" s="38"/>
      <c r="B327" s="38"/>
      <c r="C327" s="38"/>
      <c r="D327" s="38"/>
      <c r="E327" s="38"/>
      <c r="F327" s="38"/>
    </row>
    <row r="328" spans="1:6" x14ac:dyDescent="0.25">
      <c r="A328" s="38"/>
      <c r="B328" s="38"/>
      <c r="C328" s="38"/>
      <c r="D328" s="38"/>
      <c r="E328" s="38"/>
      <c r="F328" s="38"/>
    </row>
    <row r="329" spans="1:6" x14ac:dyDescent="0.25">
      <c r="A329" s="38"/>
      <c r="B329" s="38"/>
      <c r="C329" s="38"/>
      <c r="D329" s="38"/>
      <c r="E329" s="38"/>
      <c r="F329" s="38"/>
    </row>
    <row r="330" spans="1:6" x14ac:dyDescent="0.25">
      <c r="A330" s="38"/>
      <c r="B330" s="38"/>
      <c r="C330" s="38"/>
      <c r="D330" s="38"/>
      <c r="E330" s="38"/>
      <c r="F330" s="38"/>
    </row>
    <row r="331" spans="1:6" x14ac:dyDescent="0.25">
      <c r="A331" s="38"/>
      <c r="B331" s="38"/>
      <c r="C331" s="38"/>
      <c r="D331" s="38"/>
      <c r="E331" s="38"/>
      <c r="F331" s="38"/>
    </row>
    <row r="332" spans="1:6" x14ac:dyDescent="0.25">
      <c r="A332" s="38"/>
      <c r="B332" s="38"/>
      <c r="C332" s="38"/>
      <c r="D332" s="38"/>
      <c r="E332" s="38"/>
      <c r="F332" s="38"/>
    </row>
    <row r="333" spans="1:6" x14ac:dyDescent="0.25">
      <c r="A333" s="38"/>
      <c r="B333" s="38"/>
      <c r="C333" s="38"/>
      <c r="D333" s="38"/>
      <c r="E333" s="38"/>
      <c r="F333" s="38"/>
    </row>
    <row r="334" spans="1:6" x14ac:dyDescent="0.25">
      <c r="A334" s="38"/>
      <c r="B334" s="38"/>
      <c r="C334" s="38"/>
      <c r="D334" s="38"/>
      <c r="E334" s="38"/>
      <c r="F334" s="38"/>
    </row>
    <row r="335" spans="1:6" x14ac:dyDescent="0.25">
      <c r="A335" s="38"/>
      <c r="B335" s="38"/>
      <c r="C335" s="38"/>
      <c r="D335" s="38"/>
      <c r="E335" s="38"/>
      <c r="F335" s="38"/>
    </row>
    <row r="336" spans="1:6" x14ac:dyDescent="0.25">
      <c r="A336" s="38"/>
      <c r="B336" s="38"/>
      <c r="C336" s="38"/>
      <c r="D336" s="38"/>
      <c r="E336" s="38"/>
      <c r="F336" s="38"/>
    </row>
    <row r="337" spans="1:6" x14ac:dyDescent="0.25">
      <c r="A337" s="38"/>
      <c r="B337" s="38"/>
      <c r="C337" s="38"/>
      <c r="D337" s="38"/>
      <c r="E337" s="38"/>
      <c r="F337" s="38"/>
    </row>
    <row r="338" spans="1:6" x14ac:dyDescent="0.25">
      <c r="A338" s="38"/>
      <c r="B338" s="38"/>
      <c r="C338" s="38"/>
      <c r="D338" s="38"/>
      <c r="E338" s="38"/>
      <c r="F338" s="38"/>
    </row>
    <row r="339" spans="1:6" x14ac:dyDescent="0.25">
      <c r="A339" s="38"/>
      <c r="B339" s="38"/>
      <c r="C339" s="38"/>
      <c r="D339" s="38"/>
      <c r="E339" s="38"/>
      <c r="F339" s="38"/>
    </row>
    <row r="340" spans="1:6" x14ac:dyDescent="0.25">
      <c r="A340" s="38"/>
      <c r="B340" s="38"/>
      <c r="C340" s="38"/>
      <c r="D340" s="38"/>
      <c r="E340" s="38"/>
      <c r="F340" s="38"/>
    </row>
    <row r="341" spans="1:6" x14ac:dyDescent="0.25">
      <c r="A341" s="38"/>
      <c r="B341" s="38"/>
      <c r="C341" s="38"/>
      <c r="D341" s="38"/>
      <c r="E341" s="38"/>
      <c r="F341" s="38"/>
    </row>
    <row r="342" spans="1:6" x14ac:dyDescent="0.25">
      <c r="A342" s="38"/>
      <c r="B342" s="38"/>
      <c r="C342" s="38"/>
      <c r="D342" s="38"/>
      <c r="E342" s="38"/>
      <c r="F342" s="38"/>
    </row>
    <row r="343" spans="1:6" x14ac:dyDescent="0.25">
      <c r="A343" s="38"/>
      <c r="B343" s="38"/>
      <c r="C343" s="38"/>
      <c r="D343" s="38"/>
      <c r="E343" s="38"/>
      <c r="F343" s="38"/>
    </row>
    <row r="344" spans="1:6" x14ac:dyDescent="0.25">
      <c r="A344" s="38"/>
      <c r="B344" s="38"/>
      <c r="C344" s="38"/>
      <c r="D344" s="38"/>
      <c r="E344" s="38"/>
      <c r="F344" s="38"/>
    </row>
    <row r="345" spans="1:6" x14ac:dyDescent="0.25">
      <c r="A345" s="38"/>
      <c r="B345" s="38"/>
      <c r="C345" s="38"/>
      <c r="D345" s="38"/>
      <c r="E345" s="38"/>
      <c r="F345" s="38"/>
    </row>
    <row r="346" spans="1:6" x14ac:dyDescent="0.25">
      <c r="A346" s="38"/>
      <c r="B346" s="38"/>
      <c r="C346" s="38"/>
      <c r="D346" s="38"/>
      <c r="E346" s="38"/>
      <c r="F346" s="38"/>
    </row>
    <row r="347" spans="1:6" x14ac:dyDescent="0.25">
      <c r="A347" s="38"/>
      <c r="B347" s="38"/>
      <c r="C347" s="38"/>
      <c r="D347" s="38"/>
      <c r="E347" s="38"/>
      <c r="F347" s="38"/>
    </row>
    <row r="348" spans="1:6" x14ac:dyDescent="0.25">
      <c r="A348" s="38"/>
      <c r="B348" s="38"/>
      <c r="C348" s="38"/>
      <c r="D348" s="38"/>
      <c r="E348" s="38"/>
      <c r="F348" s="38"/>
    </row>
    <row r="349" spans="1:6" x14ac:dyDescent="0.25">
      <c r="A349" s="38"/>
      <c r="B349" s="38"/>
      <c r="C349" s="38"/>
      <c r="D349" s="38"/>
      <c r="E349" s="38"/>
      <c r="F349" s="38"/>
    </row>
    <row r="350" spans="1:6" x14ac:dyDescent="0.25">
      <c r="A350" s="38"/>
      <c r="B350" s="38"/>
      <c r="C350" s="38"/>
      <c r="D350" s="38"/>
      <c r="E350" s="38"/>
      <c r="F350" s="38"/>
    </row>
    <row r="351" spans="1:6" x14ac:dyDescent="0.25">
      <c r="A351" s="38"/>
      <c r="B351" s="38"/>
      <c r="C351" s="38"/>
      <c r="D351" s="38"/>
      <c r="E351" s="38"/>
      <c r="F351" s="38"/>
    </row>
    <row r="352" spans="1:6" x14ac:dyDescent="0.25">
      <c r="A352" s="38"/>
      <c r="B352" s="38"/>
      <c r="C352" s="38"/>
      <c r="D352" s="38"/>
      <c r="E352" s="38"/>
      <c r="F352" s="38"/>
    </row>
    <row r="353" spans="1:6" x14ac:dyDescent="0.25">
      <c r="A353" s="38"/>
      <c r="B353" s="38"/>
      <c r="C353" s="38"/>
      <c r="D353" s="38"/>
      <c r="E353" s="38"/>
      <c r="F353" s="38"/>
    </row>
    <row r="354" spans="1:6" x14ac:dyDescent="0.25">
      <c r="A354" s="38"/>
      <c r="B354" s="38"/>
      <c r="C354" s="38"/>
      <c r="D354" s="38"/>
      <c r="E354" s="38"/>
      <c r="F354" s="38"/>
    </row>
    <row r="355" spans="1:6" x14ac:dyDescent="0.25">
      <c r="A355" s="38"/>
      <c r="B355" s="38"/>
      <c r="C355" s="38"/>
      <c r="D355" s="38"/>
      <c r="E355" s="38"/>
      <c r="F355" s="38"/>
    </row>
    <row r="356" spans="1:6" x14ac:dyDescent="0.25">
      <c r="A356" s="38"/>
      <c r="B356" s="38"/>
      <c r="C356" s="38"/>
      <c r="D356" s="38"/>
      <c r="E356" s="38"/>
      <c r="F356" s="38"/>
    </row>
    <row r="357" spans="1:6" x14ac:dyDescent="0.25">
      <c r="A357" s="38"/>
      <c r="B357" s="38"/>
      <c r="C357" s="38"/>
      <c r="D357" s="38"/>
      <c r="E357" s="38"/>
      <c r="F357" s="38"/>
    </row>
    <row r="358" spans="1:6" x14ac:dyDescent="0.25">
      <c r="A358" s="38"/>
      <c r="B358" s="38"/>
      <c r="C358" s="38"/>
      <c r="D358" s="38"/>
      <c r="E358" s="38"/>
      <c r="F358" s="38"/>
    </row>
    <row r="359" spans="1:6" x14ac:dyDescent="0.25">
      <c r="A359" s="38"/>
      <c r="B359" s="38"/>
      <c r="C359" s="38"/>
      <c r="D359" s="38"/>
      <c r="E359" s="38"/>
      <c r="F359" s="38"/>
    </row>
    <row r="360" spans="1:6" x14ac:dyDescent="0.25">
      <c r="A360" s="38"/>
      <c r="B360" s="38"/>
      <c r="C360" s="38"/>
      <c r="D360" s="38"/>
      <c r="E360" s="38"/>
      <c r="F360" s="38"/>
    </row>
    <row r="361" spans="1:6" x14ac:dyDescent="0.25">
      <c r="A361" s="38"/>
      <c r="B361" s="38"/>
      <c r="C361" s="38"/>
      <c r="D361" s="38"/>
      <c r="E361" s="38"/>
      <c r="F361" s="38"/>
    </row>
    <row r="362" spans="1:6" x14ac:dyDescent="0.25">
      <c r="A362" s="38"/>
      <c r="B362" s="38"/>
      <c r="C362" s="38"/>
      <c r="D362" s="38"/>
      <c r="E362" s="38"/>
      <c r="F362" s="38"/>
    </row>
    <row r="363" spans="1:6" x14ac:dyDescent="0.25">
      <c r="A363" s="38"/>
      <c r="B363" s="38"/>
      <c r="C363" s="38"/>
      <c r="D363" s="38"/>
      <c r="E363" s="38"/>
      <c r="F363" s="38"/>
    </row>
    <row r="364" spans="1:6" x14ac:dyDescent="0.25">
      <c r="A364" s="38"/>
      <c r="B364" s="38"/>
      <c r="C364" s="38"/>
      <c r="D364" s="38"/>
      <c r="E364" s="38"/>
      <c r="F364" s="38"/>
    </row>
    <row r="365" spans="1:6" x14ac:dyDescent="0.25">
      <c r="A365" s="38"/>
      <c r="B365" s="38"/>
      <c r="C365" s="38"/>
      <c r="D365" s="38"/>
      <c r="E365" s="38"/>
      <c r="F365" s="38"/>
    </row>
    <row r="366" spans="1:6" x14ac:dyDescent="0.25">
      <c r="A366" s="38"/>
      <c r="B366" s="38"/>
      <c r="C366" s="38"/>
      <c r="D366" s="38"/>
      <c r="E366" s="38"/>
      <c r="F366" s="38"/>
    </row>
    <row r="367" spans="1:6" x14ac:dyDescent="0.25">
      <c r="A367" s="38"/>
      <c r="B367" s="38"/>
      <c r="C367" s="38"/>
      <c r="D367" s="38"/>
      <c r="E367" s="38"/>
      <c r="F367" s="38"/>
    </row>
    <row r="368" spans="1:6" x14ac:dyDescent="0.25">
      <c r="A368" s="38"/>
      <c r="B368" s="38"/>
      <c r="C368" s="38"/>
      <c r="D368" s="38"/>
      <c r="E368" s="38"/>
      <c r="F368" s="38"/>
    </row>
    <row r="369" spans="1:6" x14ac:dyDescent="0.25">
      <c r="A369" s="38"/>
      <c r="B369" s="38"/>
      <c r="C369" s="38"/>
      <c r="D369" s="38"/>
      <c r="E369" s="38"/>
      <c r="F369" s="38"/>
    </row>
    <row r="370" spans="1:6" x14ac:dyDescent="0.25">
      <c r="A370" s="38"/>
      <c r="B370" s="38"/>
      <c r="C370" s="38"/>
      <c r="D370" s="38"/>
      <c r="E370" s="38"/>
      <c r="F370" s="38"/>
    </row>
    <row r="371" spans="1:6" x14ac:dyDescent="0.25">
      <c r="A371" s="38"/>
      <c r="B371" s="38"/>
      <c r="C371" s="38"/>
      <c r="D371" s="38"/>
      <c r="E371" s="38"/>
      <c r="F371" s="38"/>
    </row>
    <row r="372" spans="1:6" x14ac:dyDescent="0.25">
      <c r="A372" s="38"/>
      <c r="B372" s="38"/>
      <c r="C372" s="38"/>
      <c r="D372" s="38"/>
      <c r="E372" s="38"/>
      <c r="F372" s="38"/>
    </row>
    <row r="373" spans="1:6" x14ac:dyDescent="0.25">
      <c r="A373" s="38"/>
      <c r="B373" s="38"/>
      <c r="C373" s="38"/>
      <c r="D373" s="38"/>
      <c r="E373" s="38"/>
      <c r="F373" s="38"/>
    </row>
    <row r="374" spans="1:6" x14ac:dyDescent="0.25">
      <c r="A374" s="38"/>
      <c r="B374" s="38"/>
      <c r="C374" s="38"/>
      <c r="D374" s="38"/>
      <c r="E374" s="38"/>
      <c r="F374" s="38"/>
    </row>
    <row r="375" spans="1:6" x14ac:dyDescent="0.25">
      <c r="A375" s="38"/>
      <c r="B375" s="38"/>
      <c r="C375" s="38"/>
      <c r="D375" s="38"/>
      <c r="E375" s="38"/>
      <c r="F375" s="38"/>
    </row>
    <row r="376" spans="1:6" x14ac:dyDescent="0.25">
      <c r="A376" s="38"/>
      <c r="B376" s="38"/>
      <c r="C376" s="38"/>
      <c r="D376" s="38"/>
      <c r="E376" s="38"/>
      <c r="F376" s="38"/>
    </row>
    <row r="377" spans="1:6" x14ac:dyDescent="0.25">
      <c r="A377" s="38"/>
      <c r="B377" s="38"/>
      <c r="C377" s="38"/>
      <c r="D377" s="38"/>
      <c r="E377" s="38"/>
      <c r="F377" s="38"/>
    </row>
    <row r="378" spans="1:6" x14ac:dyDescent="0.25">
      <c r="A378" s="38"/>
      <c r="B378" s="38"/>
      <c r="C378" s="38"/>
      <c r="D378" s="38"/>
      <c r="E378" s="38"/>
      <c r="F378" s="38"/>
    </row>
    <row r="379" spans="1:6" x14ac:dyDescent="0.25">
      <c r="A379" s="38"/>
      <c r="B379" s="38"/>
      <c r="C379" s="38"/>
      <c r="D379" s="38"/>
      <c r="E379" s="38"/>
      <c r="F379" s="38"/>
    </row>
    <row r="380" spans="1:6" x14ac:dyDescent="0.25">
      <c r="A380" s="38"/>
      <c r="B380" s="38"/>
      <c r="C380" s="38"/>
      <c r="D380" s="38"/>
      <c r="E380" s="38"/>
      <c r="F380" s="38"/>
    </row>
    <row r="381" spans="1:6" x14ac:dyDescent="0.25">
      <c r="A381" s="38"/>
      <c r="B381" s="38"/>
      <c r="C381" s="38"/>
      <c r="D381" s="38"/>
      <c r="E381" s="38"/>
      <c r="F381" s="38"/>
    </row>
    <row r="382" spans="1:6" x14ac:dyDescent="0.25">
      <c r="A382" s="38"/>
      <c r="B382" s="38"/>
      <c r="C382" s="38"/>
      <c r="D382" s="38"/>
      <c r="E382" s="38"/>
      <c r="F382" s="38"/>
    </row>
    <row r="383" spans="1:6" x14ac:dyDescent="0.25">
      <c r="A383" s="38"/>
      <c r="B383" s="38"/>
      <c r="C383" s="38"/>
      <c r="D383" s="38"/>
      <c r="E383" s="38"/>
      <c r="F383" s="38"/>
    </row>
    <row r="384" spans="1:6" x14ac:dyDescent="0.25">
      <c r="A384" s="38"/>
      <c r="B384" s="38"/>
      <c r="C384" s="38"/>
      <c r="D384" s="38"/>
      <c r="E384" s="38"/>
      <c r="F384" s="38"/>
    </row>
    <row r="385" spans="1:6" x14ac:dyDescent="0.25">
      <c r="A385" s="38"/>
      <c r="B385" s="38"/>
      <c r="C385" s="38"/>
      <c r="D385" s="38"/>
      <c r="E385" s="38"/>
      <c r="F385" s="38"/>
    </row>
    <row r="386" spans="1:6" x14ac:dyDescent="0.25">
      <c r="A386" s="38"/>
      <c r="B386" s="38"/>
      <c r="C386" s="38"/>
      <c r="D386" s="38"/>
      <c r="E386" s="38"/>
      <c r="F386" s="38"/>
    </row>
    <row r="387" spans="1:6" x14ac:dyDescent="0.25">
      <c r="A387" s="38"/>
      <c r="B387" s="38"/>
      <c r="C387" s="38"/>
      <c r="D387" s="38"/>
      <c r="E387" s="38"/>
      <c r="F387" s="38"/>
    </row>
    <row r="388" spans="1:6" x14ac:dyDescent="0.25">
      <c r="A388" s="38"/>
      <c r="B388" s="38"/>
      <c r="C388" s="38"/>
      <c r="D388" s="38"/>
      <c r="E388" s="38"/>
      <c r="F388" s="38"/>
    </row>
    <row r="389" spans="1:6" x14ac:dyDescent="0.25">
      <c r="A389" s="38"/>
      <c r="B389" s="38"/>
      <c r="C389" s="38"/>
      <c r="D389" s="38"/>
      <c r="E389" s="38"/>
      <c r="F389" s="38"/>
    </row>
    <row r="390" spans="1:6" x14ac:dyDescent="0.25">
      <c r="A390" s="38"/>
      <c r="B390" s="38"/>
      <c r="C390" s="38"/>
      <c r="D390" s="38"/>
      <c r="E390" s="38"/>
      <c r="F390" s="38"/>
    </row>
    <row r="391" spans="1:6" x14ac:dyDescent="0.25">
      <c r="A391" s="38"/>
      <c r="B391" s="38"/>
      <c r="C391" s="38"/>
      <c r="D391" s="38"/>
      <c r="E391" s="38"/>
      <c r="F391" s="38"/>
    </row>
    <row r="392" spans="1:6" x14ac:dyDescent="0.25">
      <c r="A392" s="38"/>
      <c r="B392" s="38"/>
      <c r="C392" s="38"/>
      <c r="D392" s="38"/>
      <c r="E392" s="38"/>
      <c r="F392" s="38"/>
    </row>
    <row r="393" spans="1:6" x14ac:dyDescent="0.25">
      <c r="A393" s="38"/>
      <c r="B393" s="38"/>
      <c r="C393" s="38"/>
      <c r="D393" s="38"/>
      <c r="E393" s="38"/>
      <c r="F393" s="38"/>
    </row>
    <row r="394" spans="1:6" x14ac:dyDescent="0.25">
      <c r="A394" s="38"/>
      <c r="B394" s="38"/>
      <c r="C394" s="38"/>
      <c r="D394" s="38"/>
      <c r="E394" s="38"/>
      <c r="F394" s="38"/>
    </row>
    <row r="395" spans="1:6" x14ac:dyDescent="0.25">
      <c r="A395" s="38"/>
      <c r="B395" s="38"/>
      <c r="C395" s="38"/>
      <c r="D395" s="38"/>
      <c r="E395" s="38"/>
      <c r="F395" s="38"/>
    </row>
    <row r="396" spans="1:6" x14ac:dyDescent="0.25">
      <c r="A396" s="38"/>
      <c r="B396" s="38"/>
      <c r="C396" s="38"/>
      <c r="D396" s="38"/>
      <c r="E396" s="38"/>
      <c r="F396" s="38"/>
    </row>
    <row r="397" spans="1:6" x14ac:dyDescent="0.25">
      <c r="A397" s="38"/>
      <c r="B397" s="38"/>
      <c r="C397" s="38"/>
      <c r="D397" s="38"/>
      <c r="E397" s="38"/>
      <c r="F397" s="38"/>
    </row>
    <row r="398" spans="1:6" x14ac:dyDescent="0.25">
      <c r="A398" s="38"/>
      <c r="B398" s="38"/>
      <c r="C398" s="38"/>
      <c r="D398" s="38"/>
      <c r="E398" s="38"/>
      <c r="F398" s="38"/>
    </row>
    <row r="399" spans="1:6" x14ac:dyDescent="0.25">
      <c r="A399" s="38"/>
      <c r="B399" s="38"/>
      <c r="C399" s="38"/>
      <c r="D399" s="38"/>
      <c r="E399" s="38"/>
      <c r="F399" s="38"/>
    </row>
    <row r="400" spans="1:6" x14ac:dyDescent="0.25">
      <c r="A400" s="38"/>
      <c r="B400" s="38"/>
      <c r="C400" s="38"/>
      <c r="D400" s="38"/>
      <c r="E400" s="38"/>
      <c r="F400" s="38"/>
    </row>
    <row r="401" spans="1:6" x14ac:dyDescent="0.25">
      <c r="A401" s="38"/>
      <c r="B401" s="38"/>
      <c r="C401" s="38"/>
      <c r="D401" s="38"/>
      <c r="E401" s="38"/>
      <c r="F401" s="38"/>
    </row>
    <row r="402" spans="1:6" x14ac:dyDescent="0.25">
      <c r="A402" s="38"/>
      <c r="B402" s="38"/>
      <c r="C402" s="38"/>
      <c r="D402" s="38"/>
      <c r="E402" s="38"/>
      <c r="F402" s="38"/>
    </row>
    <row r="403" spans="1:6" x14ac:dyDescent="0.25">
      <c r="A403" s="38"/>
      <c r="B403" s="38"/>
      <c r="C403" s="38"/>
      <c r="D403" s="38"/>
      <c r="E403" s="38"/>
      <c r="F403" s="38"/>
    </row>
    <row r="404" spans="1:6" x14ac:dyDescent="0.25">
      <c r="A404" s="38"/>
      <c r="B404" s="38"/>
      <c r="C404" s="38"/>
      <c r="D404" s="38"/>
      <c r="E404" s="38"/>
      <c r="F404" s="38"/>
    </row>
    <row r="405" spans="1:6" x14ac:dyDescent="0.25">
      <c r="A405" s="38"/>
      <c r="B405" s="38"/>
      <c r="C405" s="38"/>
      <c r="D405" s="38"/>
      <c r="E405" s="38"/>
      <c r="F405" s="38"/>
    </row>
    <row r="406" spans="1:6" x14ac:dyDescent="0.25">
      <c r="A406" s="38"/>
      <c r="B406" s="38"/>
      <c r="C406" s="38"/>
      <c r="D406" s="38"/>
      <c r="E406" s="38"/>
      <c r="F406" s="38"/>
    </row>
    <row r="407" spans="1:6" x14ac:dyDescent="0.25">
      <c r="A407" s="38"/>
      <c r="B407" s="38"/>
      <c r="C407" s="38"/>
      <c r="D407" s="38"/>
      <c r="E407" s="38"/>
      <c r="F407" s="38"/>
    </row>
    <row r="408" spans="1:6" x14ac:dyDescent="0.25">
      <c r="A408" s="38"/>
      <c r="B408" s="38"/>
      <c r="C408" s="38"/>
      <c r="D408" s="38"/>
      <c r="E408" s="38"/>
      <c r="F408" s="38"/>
    </row>
    <row r="409" spans="1:6" x14ac:dyDescent="0.25">
      <c r="A409" s="38"/>
      <c r="B409" s="38"/>
      <c r="C409" s="38"/>
      <c r="D409" s="38"/>
      <c r="E409" s="38"/>
      <c r="F409" s="38"/>
    </row>
    <row r="410" spans="1:6" x14ac:dyDescent="0.25">
      <c r="A410" s="38"/>
      <c r="B410" s="38"/>
      <c r="C410" s="38"/>
      <c r="D410" s="38"/>
      <c r="E410" s="38"/>
      <c r="F410" s="38"/>
    </row>
    <row r="411" spans="1:6" x14ac:dyDescent="0.25">
      <c r="A411" s="38"/>
      <c r="B411" s="38"/>
      <c r="C411" s="38"/>
      <c r="D411" s="38"/>
      <c r="E411" s="38"/>
      <c r="F411" s="38"/>
    </row>
    <row r="412" spans="1:6" x14ac:dyDescent="0.25">
      <c r="A412" s="38"/>
      <c r="B412" s="38"/>
      <c r="C412" s="38"/>
      <c r="D412" s="38"/>
      <c r="E412" s="38"/>
      <c r="F412" s="38"/>
    </row>
    <row r="413" spans="1:6" x14ac:dyDescent="0.25">
      <c r="A413" s="38"/>
      <c r="B413" s="38"/>
      <c r="C413" s="38"/>
      <c r="D413" s="38"/>
      <c r="E413" s="38"/>
      <c r="F413" s="38"/>
    </row>
    <row r="414" spans="1:6" x14ac:dyDescent="0.25">
      <c r="A414" s="38"/>
      <c r="B414" s="38"/>
      <c r="C414" s="38"/>
      <c r="D414" s="38"/>
      <c r="E414" s="38"/>
      <c r="F414" s="38"/>
    </row>
    <row r="415" spans="1:6" x14ac:dyDescent="0.25">
      <c r="A415" s="38"/>
      <c r="B415" s="38"/>
      <c r="C415" s="38"/>
      <c r="D415" s="38"/>
      <c r="E415" s="38"/>
      <c r="F415" s="38"/>
    </row>
    <row r="416" spans="1:6" x14ac:dyDescent="0.25">
      <c r="A416" s="38"/>
      <c r="B416" s="38"/>
      <c r="C416" s="38"/>
      <c r="D416" s="38"/>
      <c r="E416" s="38"/>
      <c r="F416" s="38"/>
    </row>
    <row r="417" spans="1:6" x14ac:dyDescent="0.25">
      <c r="A417" s="38"/>
      <c r="B417" s="38"/>
      <c r="C417" s="38"/>
      <c r="D417" s="38"/>
      <c r="E417" s="38"/>
      <c r="F417" s="38"/>
    </row>
    <row r="418" spans="1:6" x14ac:dyDescent="0.25">
      <c r="A418" s="38"/>
      <c r="B418" s="38"/>
      <c r="C418" s="38"/>
      <c r="D418" s="38"/>
      <c r="E418" s="38"/>
      <c r="F418" s="38"/>
    </row>
    <row r="419" spans="1:6" x14ac:dyDescent="0.25">
      <c r="A419" s="38"/>
      <c r="B419" s="38"/>
      <c r="C419" s="38"/>
      <c r="D419" s="38"/>
      <c r="E419" s="38"/>
      <c r="F419" s="38"/>
    </row>
    <row r="420" spans="1:6" x14ac:dyDescent="0.25">
      <c r="A420" s="38"/>
      <c r="B420" s="38"/>
      <c r="C420" s="38"/>
      <c r="D420" s="38"/>
      <c r="E420" s="38"/>
      <c r="F420" s="38"/>
    </row>
    <row r="421" spans="1:6" x14ac:dyDescent="0.25">
      <c r="A421" s="38"/>
      <c r="B421" s="38"/>
      <c r="C421" s="38"/>
      <c r="D421" s="38"/>
      <c r="E421" s="38"/>
      <c r="F421" s="38"/>
    </row>
    <row r="422" spans="1:6" x14ac:dyDescent="0.25">
      <c r="A422" s="38"/>
      <c r="B422" s="38"/>
      <c r="C422" s="38"/>
      <c r="D422" s="38"/>
      <c r="E422" s="38"/>
      <c r="F422" s="38"/>
    </row>
    <row r="423" spans="1:6" x14ac:dyDescent="0.25">
      <c r="A423" s="38"/>
      <c r="B423" s="38"/>
      <c r="C423" s="38"/>
      <c r="D423" s="38"/>
      <c r="E423" s="38"/>
      <c r="F423" s="38"/>
    </row>
    <row r="424" spans="1:6" x14ac:dyDescent="0.25">
      <c r="A424" s="38"/>
      <c r="B424" s="38"/>
      <c r="C424" s="38"/>
      <c r="D424" s="38"/>
      <c r="E424" s="38"/>
      <c r="F424" s="38"/>
    </row>
    <row r="425" spans="1:6" x14ac:dyDescent="0.25">
      <c r="A425" s="38"/>
      <c r="B425" s="38"/>
      <c r="C425" s="38"/>
      <c r="D425" s="38"/>
      <c r="E425" s="38"/>
      <c r="F425" s="38"/>
    </row>
    <row r="426" spans="1:6" x14ac:dyDescent="0.25">
      <c r="A426" s="38"/>
      <c r="B426" s="38"/>
      <c r="C426" s="38"/>
      <c r="D426" s="38"/>
      <c r="E426" s="38"/>
      <c r="F426" s="38"/>
    </row>
    <row r="427" spans="1:6" x14ac:dyDescent="0.25">
      <c r="A427" s="38"/>
      <c r="B427" s="38"/>
      <c r="C427" s="38"/>
      <c r="D427" s="38"/>
      <c r="E427" s="38"/>
      <c r="F427" s="38"/>
    </row>
    <row r="428" spans="1:6" x14ac:dyDescent="0.25">
      <c r="A428" s="38"/>
      <c r="B428" s="38"/>
      <c r="C428" s="38"/>
      <c r="D428" s="38"/>
      <c r="E428" s="38"/>
      <c r="F428" s="38"/>
    </row>
    <row r="429" spans="1:6" x14ac:dyDescent="0.25">
      <c r="A429" s="38"/>
      <c r="B429" s="38"/>
      <c r="C429" s="38"/>
      <c r="D429" s="38"/>
      <c r="E429" s="38"/>
      <c r="F429" s="38"/>
    </row>
    <row r="430" spans="1:6" x14ac:dyDescent="0.25">
      <c r="A430" s="38"/>
      <c r="B430" s="38"/>
      <c r="C430" s="38"/>
      <c r="D430" s="38"/>
      <c r="E430" s="38"/>
      <c r="F430" s="38"/>
    </row>
    <row r="431" spans="1:6" x14ac:dyDescent="0.25">
      <c r="A431" s="38"/>
      <c r="B431" s="38"/>
      <c r="C431" s="38"/>
      <c r="D431" s="38"/>
      <c r="E431" s="38"/>
      <c r="F431" s="38"/>
    </row>
    <row r="432" spans="1:6" x14ac:dyDescent="0.25">
      <c r="A432" s="38"/>
      <c r="B432" s="38"/>
      <c r="C432" s="38"/>
      <c r="D432" s="38"/>
      <c r="E432" s="38"/>
      <c r="F432" s="38"/>
    </row>
    <row r="433" spans="1:6" x14ac:dyDescent="0.25">
      <c r="A433" s="38"/>
      <c r="B433" s="38"/>
      <c r="C433" s="38"/>
      <c r="D433" s="38"/>
      <c r="E433" s="38"/>
      <c r="F433" s="38"/>
    </row>
    <row r="434" spans="1:6" x14ac:dyDescent="0.25">
      <c r="A434" s="38"/>
      <c r="B434" s="38"/>
      <c r="C434" s="38"/>
      <c r="D434" s="38"/>
      <c r="E434" s="38"/>
      <c r="F434" s="38"/>
    </row>
    <row r="435" spans="1:6" x14ac:dyDescent="0.25">
      <c r="A435" s="38"/>
      <c r="B435" s="38"/>
      <c r="C435" s="38"/>
      <c r="D435" s="38"/>
      <c r="E435" s="38"/>
      <c r="F435" s="38"/>
    </row>
    <row r="436" spans="1:6" x14ac:dyDescent="0.25">
      <c r="A436" s="38"/>
      <c r="B436" s="38"/>
      <c r="C436" s="38"/>
      <c r="D436" s="38"/>
      <c r="E436" s="38"/>
      <c r="F436" s="38"/>
    </row>
    <row r="437" spans="1:6" x14ac:dyDescent="0.25">
      <c r="A437" s="38"/>
      <c r="B437" s="38"/>
      <c r="C437" s="38"/>
      <c r="D437" s="38"/>
      <c r="E437" s="38"/>
      <c r="F437" s="38"/>
    </row>
    <row r="438" spans="1:6" x14ac:dyDescent="0.25">
      <c r="A438" s="38"/>
      <c r="B438" s="38"/>
      <c r="C438" s="38"/>
      <c r="D438" s="38"/>
      <c r="E438" s="38"/>
      <c r="F438" s="38"/>
    </row>
    <row r="439" spans="1:6" x14ac:dyDescent="0.25">
      <c r="A439" s="38"/>
      <c r="B439" s="38"/>
      <c r="C439" s="38"/>
      <c r="D439" s="38"/>
      <c r="E439" s="38"/>
      <c r="F439" s="38"/>
    </row>
    <row r="440" spans="1:6" x14ac:dyDescent="0.25">
      <c r="A440" s="38"/>
      <c r="B440" s="38"/>
      <c r="C440" s="38"/>
      <c r="D440" s="38"/>
      <c r="E440" s="38"/>
      <c r="F440" s="38"/>
    </row>
    <row r="441" spans="1:6" x14ac:dyDescent="0.25">
      <c r="A441" s="38"/>
      <c r="B441" s="38"/>
      <c r="C441" s="38"/>
      <c r="D441" s="38"/>
      <c r="E441" s="38"/>
      <c r="F441" s="38"/>
    </row>
    <row r="442" spans="1:6" x14ac:dyDescent="0.25">
      <c r="A442" s="38"/>
      <c r="B442" s="38"/>
      <c r="C442" s="38"/>
      <c r="D442" s="38"/>
      <c r="E442" s="38"/>
      <c r="F442" s="38"/>
    </row>
    <row r="443" spans="1:6" x14ac:dyDescent="0.25">
      <c r="A443" s="38"/>
      <c r="B443" s="38"/>
      <c r="C443" s="38"/>
      <c r="D443" s="38"/>
      <c r="E443" s="38"/>
      <c r="F443" s="38"/>
    </row>
    <row r="444" spans="1:6" x14ac:dyDescent="0.25">
      <c r="A444" s="38"/>
      <c r="B444" s="38"/>
      <c r="C444" s="38"/>
      <c r="D444" s="38"/>
      <c r="E444" s="38"/>
      <c r="F444" s="38"/>
    </row>
    <row r="445" spans="1:6" x14ac:dyDescent="0.25">
      <c r="A445" s="38"/>
      <c r="B445" s="38"/>
      <c r="C445" s="38"/>
      <c r="D445" s="38"/>
      <c r="E445" s="38"/>
      <c r="F445" s="38"/>
    </row>
    <row r="446" spans="1:6" x14ac:dyDescent="0.25">
      <c r="A446" s="38"/>
      <c r="B446" s="38"/>
      <c r="C446" s="38"/>
      <c r="D446" s="38"/>
      <c r="E446" s="38"/>
      <c r="F446" s="38"/>
    </row>
    <row r="447" spans="1:6" x14ac:dyDescent="0.25">
      <c r="A447" s="38"/>
      <c r="B447" s="38"/>
      <c r="C447" s="38"/>
      <c r="D447" s="38"/>
      <c r="E447" s="38"/>
      <c r="F447" s="38"/>
    </row>
    <row r="448" spans="1:6" x14ac:dyDescent="0.25">
      <c r="A448" s="38"/>
      <c r="B448" s="38"/>
      <c r="C448" s="38"/>
      <c r="D448" s="38"/>
      <c r="E448" s="38"/>
      <c r="F448" s="38"/>
    </row>
    <row r="449" spans="1:6" x14ac:dyDescent="0.25">
      <c r="A449" s="38"/>
      <c r="B449" s="38"/>
      <c r="C449" s="38"/>
      <c r="D449" s="38"/>
      <c r="E449" s="38"/>
      <c r="F449" s="38"/>
    </row>
    <row r="450" spans="1:6" x14ac:dyDescent="0.25">
      <c r="A450" s="38"/>
      <c r="B450" s="38"/>
      <c r="C450" s="38"/>
      <c r="D450" s="38"/>
      <c r="E450" s="38"/>
      <c r="F450" s="38"/>
    </row>
    <row r="451" spans="1:6" x14ac:dyDescent="0.25">
      <c r="A451" s="38"/>
      <c r="B451" s="38"/>
      <c r="C451" s="38"/>
      <c r="D451" s="38"/>
      <c r="E451" s="38"/>
      <c r="F451" s="38"/>
    </row>
    <row r="452" spans="1:6" x14ac:dyDescent="0.25">
      <c r="A452" s="38"/>
      <c r="B452" s="38"/>
      <c r="C452" s="38"/>
      <c r="D452" s="38"/>
      <c r="E452" s="38"/>
      <c r="F452" s="38"/>
    </row>
    <row r="453" spans="1:6" x14ac:dyDescent="0.25">
      <c r="A453" s="38"/>
      <c r="B453" s="38"/>
      <c r="C453" s="38"/>
      <c r="D453" s="38"/>
      <c r="E453" s="38"/>
      <c r="F453" s="38"/>
    </row>
    <row r="454" spans="1:6" x14ac:dyDescent="0.25">
      <c r="A454" s="38"/>
      <c r="B454" s="38"/>
      <c r="C454" s="38"/>
      <c r="D454" s="38"/>
      <c r="E454" s="38"/>
      <c r="F454" s="38"/>
    </row>
    <row r="455" spans="1:6" x14ac:dyDescent="0.25">
      <c r="A455" s="38"/>
      <c r="B455" s="38"/>
      <c r="C455" s="38"/>
      <c r="D455" s="38"/>
      <c r="E455" s="38"/>
      <c r="F455" s="38"/>
    </row>
    <row r="456" spans="1:6" x14ac:dyDescent="0.25">
      <c r="A456" s="38"/>
      <c r="B456" s="38"/>
      <c r="C456" s="38"/>
      <c r="D456" s="38"/>
      <c r="E456" s="38"/>
      <c r="F456" s="38"/>
    </row>
    <row r="457" spans="1:6" x14ac:dyDescent="0.25">
      <c r="A457" s="38"/>
      <c r="B457" s="38"/>
      <c r="C457" s="38"/>
      <c r="D457" s="38"/>
      <c r="E457" s="38"/>
      <c r="F457" s="38"/>
    </row>
    <row r="458" spans="1:6" x14ac:dyDescent="0.25">
      <c r="A458" s="38"/>
      <c r="B458" s="38"/>
      <c r="C458" s="38"/>
      <c r="D458" s="38"/>
      <c r="E458" s="38"/>
      <c r="F458" s="38"/>
    </row>
    <row r="459" spans="1:6" x14ac:dyDescent="0.25">
      <c r="A459" s="38"/>
      <c r="B459" s="38"/>
      <c r="C459" s="38"/>
      <c r="D459" s="38"/>
      <c r="E459" s="38"/>
      <c r="F459" s="38"/>
    </row>
    <row r="460" spans="1:6" x14ac:dyDescent="0.25">
      <c r="A460" s="38"/>
      <c r="B460" s="38"/>
      <c r="C460" s="38"/>
      <c r="D460" s="38"/>
      <c r="E460" s="38"/>
      <c r="F460" s="38"/>
    </row>
    <row r="461" spans="1:6" x14ac:dyDescent="0.25">
      <c r="A461" s="38"/>
      <c r="B461" s="38"/>
      <c r="C461" s="38"/>
      <c r="D461" s="38"/>
      <c r="E461" s="38"/>
      <c r="F461" s="38"/>
    </row>
    <row r="462" spans="1:6" x14ac:dyDescent="0.25">
      <c r="A462" s="38"/>
      <c r="B462" s="38"/>
      <c r="C462" s="38"/>
      <c r="D462" s="38"/>
      <c r="E462" s="38"/>
      <c r="F462" s="38"/>
    </row>
    <row r="463" spans="1:6" x14ac:dyDescent="0.25">
      <c r="A463" s="38"/>
      <c r="B463" s="38"/>
      <c r="C463" s="38"/>
      <c r="D463" s="38"/>
      <c r="E463" s="38"/>
      <c r="F463" s="38"/>
    </row>
    <row r="464" spans="1:6" x14ac:dyDescent="0.25">
      <c r="A464" s="38"/>
      <c r="B464" s="38"/>
      <c r="C464" s="38"/>
      <c r="D464" s="38"/>
      <c r="E464" s="38"/>
      <c r="F464" s="38"/>
    </row>
    <row r="465" spans="1:6" x14ac:dyDescent="0.25">
      <c r="A465" s="38"/>
      <c r="B465" s="38"/>
      <c r="C465" s="38"/>
      <c r="D465" s="38"/>
      <c r="E465" s="38"/>
      <c r="F465" s="38"/>
    </row>
    <row r="466" spans="1:6" x14ac:dyDescent="0.25">
      <c r="A466" s="38"/>
      <c r="B466" s="38"/>
      <c r="C466" s="38"/>
      <c r="D466" s="38"/>
      <c r="E466" s="38"/>
      <c r="F466" s="38"/>
    </row>
    <row r="467" spans="1:6" x14ac:dyDescent="0.25">
      <c r="A467" s="38"/>
      <c r="B467" s="38"/>
      <c r="C467" s="38"/>
      <c r="D467" s="38"/>
      <c r="E467" s="38"/>
      <c r="F467" s="38"/>
    </row>
    <row r="468" spans="1:6" x14ac:dyDescent="0.25">
      <c r="A468" s="38"/>
      <c r="B468" s="38"/>
      <c r="C468" s="38"/>
      <c r="D468" s="38"/>
      <c r="E468" s="38"/>
      <c r="F468" s="38"/>
    </row>
    <row r="469" spans="1:6" x14ac:dyDescent="0.25">
      <c r="A469" s="38"/>
      <c r="B469" s="38"/>
      <c r="C469" s="38"/>
      <c r="D469" s="38"/>
      <c r="E469" s="38"/>
      <c r="F469" s="38"/>
    </row>
    <row r="470" spans="1:6" x14ac:dyDescent="0.25">
      <c r="A470" s="38"/>
      <c r="B470" s="38"/>
      <c r="C470" s="38"/>
      <c r="D470" s="38"/>
      <c r="E470" s="38"/>
      <c r="F470" s="38"/>
    </row>
    <row r="471" spans="1:6" x14ac:dyDescent="0.25">
      <c r="A471" s="38"/>
      <c r="B471" s="38"/>
      <c r="C471" s="38"/>
      <c r="D471" s="38"/>
      <c r="E471" s="38"/>
      <c r="F471" s="38"/>
    </row>
    <row r="472" spans="1:6" x14ac:dyDescent="0.25">
      <c r="A472" s="38"/>
      <c r="B472" s="38"/>
      <c r="C472" s="38"/>
      <c r="D472" s="38"/>
      <c r="E472" s="38"/>
      <c r="F472" s="38"/>
    </row>
    <row r="473" spans="1:6" x14ac:dyDescent="0.25">
      <c r="A473" s="38"/>
      <c r="B473" s="38"/>
      <c r="C473" s="38"/>
      <c r="D473" s="38"/>
      <c r="E473" s="38"/>
      <c r="F473" s="38"/>
    </row>
    <row r="474" spans="1:6" x14ac:dyDescent="0.25">
      <c r="A474" s="38"/>
      <c r="B474" s="38"/>
      <c r="C474" s="38"/>
      <c r="D474" s="38"/>
      <c r="E474" s="38"/>
      <c r="F474" s="38"/>
    </row>
    <row r="475" spans="1:6" x14ac:dyDescent="0.25">
      <c r="A475" s="38"/>
      <c r="B475" s="38"/>
      <c r="C475" s="38"/>
      <c r="D475" s="38"/>
      <c r="E475" s="38"/>
      <c r="F475" s="38"/>
    </row>
    <row r="476" spans="1:6" x14ac:dyDescent="0.25">
      <c r="A476" s="38"/>
      <c r="B476" s="38"/>
      <c r="C476" s="38"/>
      <c r="D476" s="38"/>
      <c r="E476" s="38"/>
      <c r="F476" s="38"/>
    </row>
    <row r="477" spans="1:6" x14ac:dyDescent="0.25">
      <c r="A477" s="38"/>
      <c r="B477" s="38"/>
      <c r="C477" s="38"/>
      <c r="D477" s="38"/>
      <c r="E477" s="38"/>
      <c r="F477" s="38"/>
    </row>
    <row r="478" spans="1:6" x14ac:dyDescent="0.25">
      <c r="A478" s="38"/>
      <c r="B478" s="38"/>
      <c r="C478" s="38"/>
      <c r="D478" s="38"/>
      <c r="E478" s="38"/>
      <c r="F478" s="38"/>
    </row>
    <row r="479" spans="1:6" x14ac:dyDescent="0.25">
      <c r="A479" s="38"/>
      <c r="B479" s="38"/>
      <c r="C479" s="38"/>
      <c r="D479" s="38"/>
      <c r="E479" s="38"/>
      <c r="F479" s="38"/>
    </row>
    <row r="480" spans="1:6" x14ac:dyDescent="0.25">
      <c r="A480" s="38"/>
      <c r="B480" s="38"/>
      <c r="C480" s="38"/>
      <c r="D480" s="38"/>
      <c r="E480" s="38"/>
      <c r="F480" s="38"/>
    </row>
    <row r="481" spans="1:6" x14ac:dyDescent="0.25">
      <c r="A481" s="38"/>
      <c r="B481" s="38"/>
      <c r="C481" s="38"/>
      <c r="D481" s="38"/>
      <c r="E481" s="38"/>
      <c r="F481" s="38"/>
    </row>
    <row r="482" spans="1:6" x14ac:dyDescent="0.25">
      <c r="A482" s="38"/>
      <c r="B482" s="38"/>
      <c r="C482" s="38"/>
      <c r="D482" s="38"/>
      <c r="E482" s="38"/>
      <c r="F482" s="38"/>
    </row>
    <row r="483" spans="1:6" x14ac:dyDescent="0.25">
      <c r="A483" s="38"/>
      <c r="B483" s="38"/>
      <c r="C483" s="38"/>
      <c r="D483" s="38"/>
      <c r="E483" s="38"/>
      <c r="F483" s="38"/>
    </row>
    <row r="484" spans="1:6" x14ac:dyDescent="0.25">
      <c r="A484" s="38"/>
      <c r="B484" s="38"/>
      <c r="C484" s="38"/>
      <c r="D484" s="38"/>
      <c r="E484" s="38"/>
      <c r="F484" s="38"/>
    </row>
    <row r="485" spans="1:6" x14ac:dyDescent="0.25">
      <c r="A485" s="38"/>
      <c r="B485" s="38"/>
      <c r="C485" s="38"/>
      <c r="D485" s="38"/>
      <c r="E485" s="38"/>
      <c r="F485" s="38"/>
    </row>
    <row r="486" spans="1:6" x14ac:dyDescent="0.25">
      <c r="A486" s="38"/>
      <c r="B486" s="38"/>
      <c r="C486" s="38"/>
      <c r="D486" s="38"/>
      <c r="E486" s="38"/>
      <c r="F486" s="38"/>
    </row>
    <row r="487" spans="1:6" x14ac:dyDescent="0.25">
      <c r="A487" s="38"/>
      <c r="B487" s="38"/>
      <c r="C487" s="38"/>
      <c r="D487" s="38"/>
      <c r="E487" s="38"/>
      <c r="F487" s="38"/>
    </row>
    <row r="488" spans="1:6" x14ac:dyDescent="0.25">
      <c r="A488" s="38"/>
      <c r="B488" s="38"/>
      <c r="C488" s="38"/>
      <c r="D488" s="38"/>
      <c r="E488" s="38"/>
      <c r="F488" s="38"/>
    </row>
    <row r="489" spans="1:6" x14ac:dyDescent="0.25">
      <c r="A489" s="38"/>
      <c r="B489" s="38"/>
      <c r="C489" s="38"/>
      <c r="D489" s="38"/>
      <c r="E489" s="38"/>
      <c r="F489" s="38"/>
    </row>
    <row r="490" spans="1:6" x14ac:dyDescent="0.25">
      <c r="A490" s="38"/>
      <c r="B490" s="38"/>
      <c r="C490" s="38"/>
      <c r="D490" s="38"/>
      <c r="E490" s="38"/>
      <c r="F490" s="38"/>
    </row>
    <row r="491" spans="1:6" x14ac:dyDescent="0.25">
      <c r="A491" s="38"/>
      <c r="B491" s="38"/>
      <c r="C491" s="38"/>
      <c r="D491" s="38"/>
      <c r="E491" s="38"/>
      <c r="F491" s="38"/>
    </row>
    <row r="492" spans="1:6" x14ac:dyDescent="0.25">
      <c r="A492" s="38"/>
      <c r="B492" s="38"/>
      <c r="C492" s="38"/>
      <c r="D492" s="38"/>
      <c r="E492" s="38"/>
      <c r="F492" s="38"/>
    </row>
    <row r="493" spans="1:6" x14ac:dyDescent="0.25">
      <c r="A493" s="38"/>
      <c r="B493" s="38"/>
      <c r="C493" s="38"/>
      <c r="D493" s="38"/>
      <c r="E493" s="38"/>
      <c r="F493" s="38"/>
    </row>
    <row r="494" spans="1:6" x14ac:dyDescent="0.25">
      <c r="A494" s="38"/>
      <c r="B494" s="38"/>
      <c r="C494" s="38"/>
      <c r="D494" s="38"/>
      <c r="E494" s="38"/>
      <c r="F494" s="38"/>
    </row>
    <row r="495" spans="1:6" x14ac:dyDescent="0.25">
      <c r="A495" s="38"/>
      <c r="B495" s="38"/>
      <c r="C495" s="38"/>
      <c r="D495" s="38"/>
      <c r="E495" s="38"/>
      <c r="F495" s="38"/>
    </row>
    <row r="496" spans="1:6" x14ac:dyDescent="0.25">
      <c r="A496" s="38"/>
      <c r="B496" s="38"/>
      <c r="C496" s="38"/>
      <c r="D496" s="38"/>
      <c r="E496" s="38"/>
      <c r="F496" s="38"/>
    </row>
    <row r="497" spans="1:6" x14ac:dyDescent="0.25">
      <c r="A497" s="38"/>
      <c r="B497" s="38"/>
      <c r="C497" s="38"/>
      <c r="D497" s="38"/>
      <c r="E497" s="38"/>
      <c r="F497" s="38"/>
    </row>
    <row r="498" spans="1:6" x14ac:dyDescent="0.25">
      <c r="A498" s="38"/>
      <c r="B498" s="38"/>
      <c r="C498" s="38"/>
      <c r="D498" s="38"/>
      <c r="E498" s="38"/>
      <c r="F498" s="38"/>
    </row>
    <row r="499" spans="1:6" x14ac:dyDescent="0.25">
      <c r="A499" s="38"/>
      <c r="B499" s="38"/>
      <c r="C499" s="38"/>
      <c r="D499" s="38"/>
      <c r="E499" s="38"/>
      <c r="F499" s="38"/>
    </row>
    <row r="500" spans="1:6" x14ac:dyDescent="0.25">
      <c r="A500" s="38"/>
      <c r="B500" s="38"/>
      <c r="C500" s="38"/>
      <c r="D500" s="38"/>
      <c r="E500" s="38"/>
      <c r="F500" s="38"/>
    </row>
    <row r="501" spans="1:6" x14ac:dyDescent="0.25">
      <c r="A501" s="38"/>
      <c r="B501" s="38"/>
      <c r="C501" s="38"/>
      <c r="D501" s="38"/>
      <c r="E501" s="38"/>
      <c r="F501" s="38"/>
    </row>
    <row r="502" spans="1:6" x14ac:dyDescent="0.25">
      <c r="A502" s="38"/>
      <c r="B502" s="38"/>
      <c r="C502" s="38"/>
      <c r="D502" s="38"/>
      <c r="E502" s="38"/>
      <c r="F502" s="38"/>
    </row>
    <row r="503" spans="1:6" x14ac:dyDescent="0.25">
      <c r="A503" s="38"/>
      <c r="B503" s="38"/>
      <c r="C503" s="38"/>
      <c r="D503" s="38"/>
      <c r="E503" s="38"/>
      <c r="F503" s="38"/>
    </row>
    <row r="504" spans="1:6" x14ac:dyDescent="0.25">
      <c r="A504" s="38"/>
      <c r="B504" s="38"/>
      <c r="C504" s="38"/>
      <c r="D504" s="38"/>
      <c r="E504" s="38"/>
      <c r="F504" s="38"/>
    </row>
    <row r="505" spans="1:6" x14ac:dyDescent="0.25">
      <c r="A505" s="38"/>
      <c r="B505" s="38"/>
      <c r="C505" s="38"/>
      <c r="D505" s="38"/>
      <c r="E505" s="38"/>
      <c r="F505" s="38"/>
    </row>
    <row r="506" spans="1:6" x14ac:dyDescent="0.25">
      <c r="A506" s="38"/>
      <c r="B506" s="38"/>
      <c r="C506" s="38"/>
      <c r="D506" s="38"/>
      <c r="E506" s="38"/>
      <c r="F506" s="38"/>
    </row>
    <row r="507" spans="1:6" x14ac:dyDescent="0.25">
      <c r="A507" s="38"/>
      <c r="B507" s="38"/>
      <c r="C507" s="38"/>
      <c r="D507" s="38"/>
      <c r="E507" s="38"/>
      <c r="F507" s="38"/>
    </row>
    <row r="508" spans="1:6" x14ac:dyDescent="0.25">
      <c r="A508" s="38"/>
      <c r="B508" s="38"/>
      <c r="C508" s="38"/>
      <c r="D508" s="38"/>
      <c r="E508" s="38"/>
      <c r="F508" s="38"/>
    </row>
    <row r="509" spans="1:6" x14ac:dyDescent="0.25">
      <c r="A509" s="38"/>
      <c r="B509" s="38"/>
      <c r="C509" s="38"/>
      <c r="D509" s="38"/>
      <c r="E509" s="38"/>
      <c r="F509" s="38"/>
    </row>
    <row r="510" spans="1:6" x14ac:dyDescent="0.25">
      <c r="A510" s="38"/>
      <c r="B510" s="38"/>
      <c r="C510" s="38"/>
      <c r="D510" s="38"/>
      <c r="E510" s="38"/>
      <c r="F510" s="38"/>
    </row>
    <row r="511" spans="1:6" x14ac:dyDescent="0.25">
      <c r="A511" s="38"/>
      <c r="B511" s="38"/>
      <c r="C511" s="38"/>
      <c r="D511" s="38"/>
      <c r="E511" s="38"/>
      <c r="F511" s="38"/>
    </row>
    <row r="512" spans="1:6" x14ac:dyDescent="0.25">
      <c r="A512" s="38"/>
      <c r="B512" s="38"/>
      <c r="C512" s="38"/>
      <c r="D512" s="38"/>
      <c r="E512" s="38"/>
      <c r="F512" s="38"/>
    </row>
    <row r="513" spans="1:6" x14ac:dyDescent="0.25">
      <c r="A513" s="38"/>
      <c r="B513" s="38"/>
      <c r="C513" s="38"/>
      <c r="D513" s="38"/>
      <c r="E513" s="38"/>
      <c r="F513" s="38"/>
    </row>
    <row r="514" spans="1:6" x14ac:dyDescent="0.25">
      <c r="A514" s="38"/>
      <c r="B514" s="38"/>
      <c r="C514" s="38"/>
      <c r="D514" s="38"/>
      <c r="E514" s="38"/>
      <c r="F514" s="38"/>
    </row>
    <row r="515" spans="1:6" x14ac:dyDescent="0.25">
      <c r="A515" s="38"/>
      <c r="B515" s="38"/>
      <c r="C515" s="38"/>
      <c r="D515" s="38"/>
      <c r="E515" s="38"/>
      <c r="F515" s="38"/>
    </row>
    <row r="516" spans="1:6" x14ac:dyDescent="0.25">
      <c r="A516" s="38"/>
      <c r="B516" s="38"/>
      <c r="C516" s="38"/>
      <c r="D516" s="38"/>
      <c r="E516" s="38"/>
      <c r="F516" s="38"/>
    </row>
    <row r="517" spans="1:6" x14ac:dyDescent="0.25">
      <c r="A517" s="38"/>
      <c r="B517" s="38"/>
      <c r="C517" s="38"/>
      <c r="D517" s="38"/>
      <c r="E517" s="38"/>
      <c r="F517" s="38"/>
    </row>
    <row r="518" spans="1:6" x14ac:dyDescent="0.25">
      <c r="A518" s="38"/>
      <c r="B518" s="38"/>
      <c r="C518" s="38"/>
      <c r="D518" s="38"/>
      <c r="E518" s="38"/>
      <c r="F518" s="38"/>
    </row>
    <row r="519" spans="1:6" x14ac:dyDescent="0.25">
      <c r="A519" s="38"/>
      <c r="B519" s="38"/>
      <c r="C519" s="38"/>
      <c r="D519" s="38"/>
      <c r="E519" s="38"/>
      <c r="F519" s="38"/>
    </row>
    <row r="520" spans="1:6" x14ac:dyDescent="0.25">
      <c r="A520" s="38"/>
      <c r="B520" s="38"/>
      <c r="C520" s="38"/>
      <c r="D520" s="38"/>
      <c r="E520" s="38"/>
      <c r="F520" s="38"/>
    </row>
    <row r="521" spans="1:6" x14ac:dyDescent="0.25">
      <c r="A521" s="38"/>
      <c r="B521" s="38"/>
      <c r="C521" s="38"/>
      <c r="D521" s="38"/>
      <c r="E521" s="38"/>
      <c r="F521" s="38"/>
    </row>
    <row r="522" spans="1:6" x14ac:dyDescent="0.25">
      <c r="A522" s="38"/>
      <c r="B522" s="38"/>
      <c r="C522" s="38"/>
      <c r="D522" s="38"/>
      <c r="E522" s="38"/>
      <c r="F522" s="38"/>
    </row>
    <row r="523" spans="1:6" x14ac:dyDescent="0.25">
      <c r="A523" s="38"/>
      <c r="B523" s="38"/>
      <c r="C523" s="38"/>
      <c r="D523" s="38"/>
      <c r="E523" s="38"/>
      <c r="F523" s="38"/>
    </row>
    <row r="524" spans="1:6" x14ac:dyDescent="0.25">
      <c r="A524" s="38"/>
      <c r="B524" s="38"/>
      <c r="C524" s="38"/>
      <c r="D524" s="38"/>
      <c r="E524" s="38"/>
      <c r="F524" s="38"/>
    </row>
    <row r="525" spans="1:6" x14ac:dyDescent="0.25">
      <c r="A525" s="38"/>
      <c r="B525" s="38"/>
      <c r="C525" s="38"/>
      <c r="D525" s="38"/>
      <c r="E525" s="38"/>
      <c r="F525" s="38"/>
    </row>
    <row r="526" spans="1:6" x14ac:dyDescent="0.25">
      <c r="A526" s="38"/>
      <c r="B526" s="38"/>
      <c r="C526" s="38"/>
      <c r="D526" s="38"/>
      <c r="E526" s="38"/>
      <c r="F526" s="38"/>
    </row>
    <row r="527" spans="1:6" x14ac:dyDescent="0.25">
      <c r="A527" s="38"/>
      <c r="B527" s="38"/>
      <c r="C527" s="38"/>
      <c r="D527" s="38"/>
      <c r="E527" s="38"/>
      <c r="F527" s="38"/>
    </row>
    <row r="528" spans="1:6" x14ac:dyDescent="0.25">
      <c r="A528" s="38"/>
      <c r="B528" s="38"/>
      <c r="C528" s="38"/>
      <c r="D528" s="38"/>
      <c r="E528" s="38"/>
      <c r="F528" s="38"/>
    </row>
    <row r="529" spans="1:6" x14ac:dyDescent="0.25">
      <c r="A529" s="38"/>
      <c r="B529" s="38"/>
      <c r="C529" s="38"/>
      <c r="D529" s="38"/>
      <c r="E529" s="38"/>
      <c r="F529" s="38"/>
    </row>
    <row r="530" spans="1:6" x14ac:dyDescent="0.25">
      <c r="A530" s="38"/>
      <c r="B530" s="38"/>
      <c r="C530" s="38"/>
      <c r="D530" s="38"/>
      <c r="E530" s="38"/>
      <c r="F530" s="38"/>
    </row>
    <row r="531" spans="1:6" x14ac:dyDescent="0.25">
      <c r="A531" s="38"/>
      <c r="B531" s="38"/>
      <c r="C531" s="38"/>
      <c r="D531" s="38"/>
      <c r="E531" s="38"/>
      <c r="F531" s="38"/>
    </row>
    <row r="532" spans="1:6" x14ac:dyDescent="0.25">
      <c r="A532" s="38"/>
      <c r="B532" s="38"/>
      <c r="C532" s="38"/>
      <c r="D532" s="38"/>
      <c r="E532" s="38"/>
      <c r="F532" s="38"/>
    </row>
    <row r="533" spans="1:6" x14ac:dyDescent="0.25">
      <c r="A533" s="38"/>
      <c r="B533" s="38"/>
      <c r="C533" s="38"/>
      <c r="D533" s="38"/>
      <c r="E533" s="38"/>
      <c r="F533" s="38"/>
    </row>
    <row r="534" spans="1:6" x14ac:dyDescent="0.25">
      <c r="A534" s="38"/>
      <c r="B534" s="38"/>
      <c r="C534" s="38"/>
      <c r="D534" s="38"/>
      <c r="E534" s="38"/>
      <c r="F534" s="38"/>
    </row>
    <row r="535" spans="1:6" x14ac:dyDescent="0.25">
      <c r="A535" s="38"/>
      <c r="B535" s="38"/>
      <c r="C535" s="38"/>
      <c r="D535" s="38"/>
      <c r="E535" s="38"/>
      <c r="F535" s="38"/>
    </row>
    <row r="536" spans="1:6" x14ac:dyDescent="0.25">
      <c r="A536" s="38"/>
      <c r="B536" s="38"/>
      <c r="C536" s="38"/>
      <c r="D536" s="38"/>
      <c r="E536" s="38"/>
      <c r="F536" s="38"/>
    </row>
    <row r="537" spans="1:6" x14ac:dyDescent="0.25">
      <c r="A537" s="38"/>
      <c r="B537" s="38"/>
      <c r="C537" s="38"/>
      <c r="D537" s="38"/>
      <c r="E537" s="38"/>
      <c r="F537" s="38"/>
    </row>
    <row r="538" spans="1:6" x14ac:dyDescent="0.25">
      <c r="A538" s="38"/>
      <c r="B538" s="38"/>
      <c r="C538" s="38"/>
      <c r="D538" s="38"/>
      <c r="E538" s="38"/>
      <c r="F538" s="38"/>
    </row>
    <row r="539" spans="1:6" x14ac:dyDescent="0.25">
      <c r="A539" s="38"/>
      <c r="B539" s="38"/>
      <c r="C539" s="38"/>
      <c r="D539" s="38"/>
      <c r="E539" s="38"/>
      <c r="F539" s="38"/>
    </row>
    <row r="540" spans="1:6" x14ac:dyDescent="0.25">
      <c r="A540" s="38"/>
      <c r="B540" s="38"/>
      <c r="C540" s="38"/>
      <c r="D540" s="38"/>
      <c r="E540" s="38"/>
      <c r="F540" s="38"/>
    </row>
    <row r="541" spans="1:6" x14ac:dyDescent="0.25">
      <c r="A541" s="38"/>
      <c r="B541" s="38"/>
      <c r="C541" s="38"/>
      <c r="D541" s="38"/>
      <c r="E541" s="38"/>
      <c r="F541" s="38"/>
    </row>
    <row r="542" spans="1:6" x14ac:dyDescent="0.25">
      <c r="A542" s="38"/>
      <c r="B542" s="38"/>
      <c r="C542" s="38"/>
      <c r="D542" s="38"/>
      <c r="E542" s="38"/>
      <c r="F542" s="38"/>
    </row>
    <row r="543" spans="1:6" x14ac:dyDescent="0.25">
      <c r="A543" s="38"/>
      <c r="B543" s="38"/>
      <c r="C543" s="38"/>
      <c r="D543" s="38"/>
      <c r="E543" s="38"/>
      <c r="F543" s="38"/>
    </row>
    <row r="544" spans="1:6" x14ac:dyDescent="0.25">
      <c r="A544" s="38"/>
      <c r="B544" s="38"/>
      <c r="C544" s="38"/>
      <c r="D544" s="38"/>
      <c r="E544" s="38"/>
      <c r="F544" s="38"/>
    </row>
    <row r="545" spans="1:6" x14ac:dyDescent="0.25">
      <c r="A545" s="38"/>
      <c r="B545" s="38"/>
      <c r="C545" s="38"/>
      <c r="D545" s="38"/>
      <c r="E545" s="38"/>
      <c r="F545" s="38"/>
    </row>
    <row r="546" spans="1:6" x14ac:dyDescent="0.25">
      <c r="A546" s="38"/>
      <c r="B546" s="38"/>
      <c r="C546" s="38"/>
      <c r="D546" s="38"/>
      <c r="E546" s="38"/>
      <c r="F546" s="38"/>
    </row>
    <row r="547" spans="1:6" x14ac:dyDescent="0.25">
      <c r="A547" s="38"/>
      <c r="B547" s="38"/>
      <c r="C547" s="38"/>
      <c r="D547" s="38"/>
      <c r="E547" s="38"/>
      <c r="F547" s="38"/>
    </row>
    <row r="548" spans="1:6" x14ac:dyDescent="0.25">
      <c r="A548" s="38"/>
      <c r="B548" s="38"/>
      <c r="C548" s="38"/>
      <c r="D548" s="38"/>
      <c r="E548" s="38"/>
      <c r="F548" s="38"/>
    </row>
    <row r="549" spans="1:6" x14ac:dyDescent="0.25">
      <c r="A549" s="38"/>
      <c r="B549" s="38"/>
      <c r="C549" s="38"/>
      <c r="D549" s="38"/>
      <c r="E549" s="38"/>
      <c r="F549" s="38"/>
    </row>
    <row r="550" spans="1:6" x14ac:dyDescent="0.25">
      <c r="A550" s="38"/>
      <c r="B550" s="38"/>
      <c r="C550" s="38"/>
      <c r="D550" s="38"/>
      <c r="E550" s="38"/>
      <c r="F550" s="38"/>
    </row>
    <row r="551" spans="1:6" x14ac:dyDescent="0.25">
      <c r="A551" s="38"/>
      <c r="B551" s="38"/>
      <c r="C551" s="38"/>
      <c r="D551" s="38"/>
      <c r="E551" s="38"/>
      <c r="F551" s="38"/>
    </row>
    <row r="552" spans="1:6" x14ac:dyDescent="0.25">
      <c r="A552" s="38"/>
      <c r="B552" s="38"/>
      <c r="C552" s="38"/>
      <c r="D552" s="38"/>
      <c r="E552" s="38"/>
      <c r="F552" s="38"/>
    </row>
    <row r="553" spans="1:6" x14ac:dyDescent="0.25">
      <c r="A553" s="38"/>
      <c r="B553" s="38"/>
      <c r="C553" s="38"/>
      <c r="D553" s="38"/>
      <c r="E553" s="38"/>
      <c r="F553" s="38"/>
    </row>
    <row r="554" spans="1:6" x14ac:dyDescent="0.25">
      <c r="A554" s="38"/>
      <c r="B554" s="38"/>
      <c r="C554" s="38"/>
      <c r="D554" s="38"/>
      <c r="E554" s="38"/>
      <c r="F554" s="38"/>
    </row>
    <row r="555" spans="1:6" x14ac:dyDescent="0.25">
      <c r="A555" s="38"/>
      <c r="B555" s="38"/>
      <c r="C555" s="38"/>
      <c r="D555" s="38"/>
      <c r="E555" s="38"/>
      <c r="F555" s="38"/>
    </row>
    <row r="556" spans="1:6" x14ac:dyDescent="0.25">
      <c r="A556" s="38"/>
      <c r="B556" s="38"/>
      <c r="C556" s="38"/>
      <c r="D556" s="38"/>
      <c r="E556" s="38"/>
      <c r="F556" s="38"/>
    </row>
    <row r="557" spans="1:6" x14ac:dyDescent="0.25">
      <c r="A557" s="38"/>
      <c r="B557" s="38"/>
      <c r="C557" s="38"/>
      <c r="D557" s="38"/>
      <c r="E557" s="38"/>
      <c r="F557" s="38"/>
    </row>
    <row r="558" spans="1:6" x14ac:dyDescent="0.25">
      <c r="A558" s="38"/>
      <c r="B558" s="38"/>
      <c r="C558" s="38"/>
      <c r="D558" s="38"/>
      <c r="E558" s="38"/>
      <c r="F558" s="38"/>
    </row>
    <row r="559" spans="1:6" x14ac:dyDescent="0.25">
      <c r="A559" s="38"/>
      <c r="B559" s="38"/>
      <c r="C559" s="38"/>
      <c r="D559" s="38"/>
      <c r="E559" s="38"/>
      <c r="F559" s="38"/>
    </row>
    <row r="560" spans="1:6" x14ac:dyDescent="0.25">
      <c r="A560" s="38"/>
      <c r="B560" s="38"/>
      <c r="C560" s="38"/>
      <c r="D560" s="38"/>
      <c r="E560" s="38"/>
      <c r="F560" s="38"/>
    </row>
    <row r="561" spans="1:6" x14ac:dyDescent="0.25">
      <c r="A561" s="38"/>
      <c r="B561" s="38"/>
      <c r="C561" s="38"/>
      <c r="D561" s="38"/>
      <c r="E561" s="38"/>
      <c r="F561" s="38"/>
    </row>
    <row r="562" spans="1:6" x14ac:dyDescent="0.25">
      <c r="A562" s="38"/>
      <c r="B562" s="38"/>
      <c r="C562" s="38"/>
      <c r="D562" s="38"/>
      <c r="E562" s="38"/>
      <c r="F562" s="38"/>
    </row>
    <row r="563" spans="1:6" x14ac:dyDescent="0.25">
      <c r="A563" s="38"/>
      <c r="B563" s="38"/>
      <c r="C563" s="38"/>
      <c r="D563" s="38"/>
      <c r="E563" s="38"/>
      <c r="F563" s="38"/>
    </row>
    <row r="564" spans="1:6" x14ac:dyDescent="0.25">
      <c r="A564" s="38"/>
      <c r="B564" s="38"/>
      <c r="C564" s="38"/>
      <c r="D564" s="38"/>
      <c r="E564" s="38"/>
      <c r="F564" s="38"/>
    </row>
    <row r="565" spans="1:6" x14ac:dyDescent="0.25">
      <c r="A565" s="38"/>
      <c r="B565" s="38"/>
      <c r="C565" s="38"/>
      <c r="D565" s="38"/>
      <c r="E565" s="38"/>
      <c r="F565" s="38"/>
    </row>
    <row r="566" spans="1:6" x14ac:dyDescent="0.25">
      <c r="A566" s="38"/>
      <c r="B566" s="38"/>
      <c r="C566" s="38"/>
      <c r="D566" s="38"/>
      <c r="E566" s="38"/>
      <c r="F566" s="38"/>
    </row>
    <row r="567" spans="1:6" x14ac:dyDescent="0.25">
      <c r="A567" s="38"/>
      <c r="B567" s="38"/>
      <c r="C567" s="38"/>
      <c r="D567" s="38"/>
      <c r="E567" s="38"/>
      <c r="F567" s="38"/>
    </row>
    <row r="568" spans="1:6" x14ac:dyDescent="0.25">
      <c r="A568" s="38"/>
      <c r="B568" s="38"/>
      <c r="C568" s="38"/>
      <c r="D568" s="38"/>
      <c r="E568" s="38"/>
      <c r="F568" s="38"/>
    </row>
    <row r="569" spans="1:6" x14ac:dyDescent="0.25">
      <c r="A569" s="38"/>
      <c r="B569" s="38"/>
      <c r="C569" s="38"/>
      <c r="D569" s="38"/>
      <c r="E569" s="38"/>
      <c r="F569" s="38"/>
    </row>
    <row r="570" spans="1:6" x14ac:dyDescent="0.25">
      <c r="A570" s="38"/>
      <c r="B570" s="38"/>
      <c r="C570" s="38"/>
      <c r="D570" s="38"/>
      <c r="E570" s="38"/>
      <c r="F570" s="38"/>
    </row>
    <row r="571" spans="1:6" x14ac:dyDescent="0.25">
      <c r="A571" s="38"/>
      <c r="B571" s="38"/>
      <c r="C571" s="38"/>
      <c r="D571" s="38"/>
      <c r="E571" s="38"/>
      <c r="F571" s="38"/>
    </row>
    <row r="572" spans="1:6" x14ac:dyDescent="0.25">
      <c r="A572" s="38"/>
      <c r="B572" s="38"/>
      <c r="C572" s="38"/>
      <c r="D572" s="38"/>
      <c r="E572" s="38"/>
      <c r="F572" s="38"/>
    </row>
    <row r="573" spans="1:6" x14ac:dyDescent="0.25">
      <c r="A573" s="38"/>
      <c r="B573" s="38"/>
      <c r="C573" s="38"/>
      <c r="D573" s="38"/>
      <c r="E573" s="38"/>
      <c r="F573" s="38"/>
    </row>
    <row r="574" spans="1:6" x14ac:dyDescent="0.25">
      <c r="A574" s="38"/>
      <c r="B574" s="38"/>
      <c r="C574" s="38"/>
      <c r="D574" s="38"/>
      <c r="E574" s="38"/>
      <c r="F574" s="38"/>
    </row>
    <row r="575" spans="1:6" x14ac:dyDescent="0.25">
      <c r="A575" s="38"/>
      <c r="B575" s="38"/>
      <c r="C575" s="38"/>
      <c r="D575" s="38"/>
      <c r="E575" s="38"/>
      <c r="F575" s="38"/>
    </row>
    <row r="576" spans="1:6" x14ac:dyDescent="0.25">
      <c r="A576" s="38"/>
      <c r="B576" s="38"/>
      <c r="C576" s="38"/>
      <c r="D576" s="38"/>
      <c r="E576" s="38"/>
      <c r="F576" s="38"/>
    </row>
    <row r="577" spans="1:6" x14ac:dyDescent="0.25">
      <c r="A577" s="38"/>
      <c r="B577" s="38"/>
      <c r="C577" s="38"/>
      <c r="D577" s="38"/>
      <c r="E577" s="38"/>
      <c r="F577" s="38"/>
    </row>
    <row r="578" spans="1:6" x14ac:dyDescent="0.25">
      <c r="A578" s="38"/>
      <c r="B578" s="38"/>
      <c r="C578" s="38"/>
      <c r="D578" s="38"/>
      <c r="E578" s="38"/>
      <c r="F578" s="38"/>
    </row>
    <row r="579" spans="1:6" x14ac:dyDescent="0.25">
      <c r="A579" s="38"/>
      <c r="B579" s="38"/>
      <c r="C579" s="38"/>
      <c r="D579" s="38"/>
      <c r="E579" s="38"/>
      <c r="F579" s="38"/>
    </row>
    <row r="580" spans="1:6" x14ac:dyDescent="0.25">
      <c r="A580" s="38"/>
      <c r="B580" s="38"/>
      <c r="C580" s="38"/>
      <c r="D580" s="38"/>
      <c r="E580" s="38"/>
      <c r="F580" s="38"/>
    </row>
    <row r="581" spans="1:6" x14ac:dyDescent="0.25">
      <c r="A581" s="38"/>
      <c r="B581" s="38"/>
      <c r="C581" s="38"/>
      <c r="D581" s="38"/>
      <c r="E581" s="38"/>
      <c r="F581" s="38"/>
    </row>
    <row r="582" spans="1:6" x14ac:dyDescent="0.25">
      <c r="A582" s="38"/>
      <c r="B582" s="38"/>
      <c r="C582" s="38"/>
      <c r="D582" s="38"/>
      <c r="E582" s="38"/>
      <c r="F582" s="38"/>
    </row>
    <row r="583" spans="1:6" x14ac:dyDescent="0.25">
      <c r="A583" s="38"/>
      <c r="B583" s="38"/>
      <c r="C583" s="38"/>
      <c r="D583" s="38"/>
      <c r="E583" s="38"/>
      <c r="F583" s="38"/>
    </row>
    <row r="584" spans="1:6" x14ac:dyDescent="0.25">
      <c r="A584" s="38"/>
      <c r="B584" s="38"/>
      <c r="C584" s="38"/>
      <c r="D584" s="38"/>
      <c r="E584" s="38"/>
      <c r="F584" s="38"/>
    </row>
    <row r="585" spans="1:6" x14ac:dyDescent="0.25">
      <c r="A585" s="38"/>
      <c r="B585" s="38"/>
      <c r="C585" s="38"/>
      <c r="D585" s="38"/>
      <c r="E585" s="38"/>
      <c r="F585" s="38"/>
    </row>
    <row r="586" spans="1:6" x14ac:dyDescent="0.25">
      <c r="A586" s="38"/>
      <c r="B586" s="38"/>
      <c r="C586" s="38"/>
      <c r="D586" s="38"/>
      <c r="E586" s="38"/>
      <c r="F586" s="38"/>
    </row>
    <row r="587" spans="1:6" x14ac:dyDescent="0.25">
      <c r="A587" s="38"/>
      <c r="B587" s="38"/>
      <c r="C587" s="38"/>
      <c r="D587" s="38"/>
      <c r="E587" s="38"/>
      <c r="F587" s="38"/>
    </row>
    <row r="588" spans="1:6" x14ac:dyDescent="0.25">
      <c r="A588" s="38"/>
      <c r="B588" s="38"/>
      <c r="C588" s="38"/>
      <c r="D588" s="38"/>
      <c r="E588" s="38"/>
      <c r="F588" s="38"/>
    </row>
    <row r="589" spans="1:6" x14ac:dyDescent="0.25">
      <c r="A589" s="38"/>
      <c r="B589" s="38"/>
      <c r="C589" s="38"/>
      <c r="D589" s="38"/>
      <c r="E589" s="38"/>
      <c r="F589" s="38"/>
    </row>
    <row r="590" spans="1:6" x14ac:dyDescent="0.25">
      <c r="A590" s="38"/>
      <c r="B590" s="38"/>
      <c r="C590" s="38"/>
      <c r="D590" s="38"/>
      <c r="E590" s="38"/>
      <c r="F590" s="38"/>
    </row>
    <row r="591" spans="1:6" x14ac:dyDescent="0.25">
      <c r="A591" s="38"/>
      <c r="B591" s="38"/>
      <c r="C591" s="38"/>
      <c r="D591" s="38"/>
      <c r="E591" s="38"/>
      <c r="F591" s="38"/>
    </row>
    <row r="592" spans="1:6" x14ac:dyDescent="0.25">
      <c r="A592" s="38"/>
      <c r="B592" s="38"/>
      <c r="C592" s="38"/>
      <c r="D592" s="38"/>
      <c r="E592" s="38"/>
      <c r="F592" s="38"/>
    </row>
    <row r="593" spans="1:6" x14ac:dyDescent="0.25">
      <c r="A593" s="38"/>
      <c r="B593" s="38"/>
      <c r="C593" s="38"/>
      <c r="D593" s="38"/>
      <c r="E593" s="38"/>
      <c r="F593" s="38"/>
    </row>
    <row r="594" spans="1:6" x14ac:dyDescent="0.25">
      <c r="A594" s="38"/>
      <c r="B594" s="38"/>
      <c r="C594" s="38"/>
      <c r="D594" s="38"/>
      <c r="E594" s="38"/>
      <c r="F594" s="38"/>
    </row>
    <row r="595" spans="1:6" x14ac:dyDescent="0.25">
      <c r="A595" s="38"/>
      <c r="B595" s="38"/>
      <c r="C595" s="38"/>
      <c r="D595" s="38"/>
      <c r="E595" s="38"/>
      <c r="F595" s="38"/>
    </row>
    <row r="596" spans="1:6" x14ac:dyDescent="0.25">
      <c r="A596" s="38"/>
      <c r="B596" s="38"/>
      <c r="C596" s="38"/>
      <c r="D596" s="38"/>
      <c r="E596" s="38"/>
      <c r="F596" s="38"/>
    </row>
    <row r="597" spans="1:6" x14ac:dyDescent="0.25">
      <c r="A597" s="38"/>
      <c r="B597" s="38"/>
      <c r="C597" s="38"/>
      <c r="D597" s="38"/>
      <c r="E597" s="38"/>
      <c r="F597" s="38"/>
    </row>
    <row r="598" spans="1:6" x14ac:dyDescent="0.25">
      <c r="A598" s="38"/>
      <c r="B598" s="38"/>
      <c r="C598" s="38"/>
      <c r="D598" s="38"/>
      <c r="E598" s="38"/>
      <c r="F598" s="38"/>
    </row>
    <row r="599" spans="1:6" x14ac:dyDescent="0.25">
      <c r="A599" s="38"/>
      <c r="B599" s="38"/>
      <c r="C599" s="38"/>
      <c r="D599" s="38"/>
      <c r="E599" s="38"/>
      <c r="F599" s="38"/>
    </row>
    <row r="600" spans="1:6" x14ac:dyDescent="0.25">
      <c r="A600" s="38"/>
      <c r="B600" s="38"/>
      <c r="C600" s="38"/>
      <c r="D600" s="38"/>
      <c r="E600" s="38"/>
      <c r="F600" s="38"/>
    </row>
    <row r="601" spans="1:6" x14ac:dyDescent="0.25">
      <c r="A601" s="38"/>
      <c r="B601" s="38"/>
      <c r="C601" s="38"/>
      <c r="D601" s="38"/>
      <c r="E601" s="38"/>
      <c r="F601" s="38"/>
    </row>
    <row r="602" spans="1:6" x14ac:dyDescent="0.25">
      <c r="A602" s="38"/>
      <c r="B602" s="38"/>
      <c r="C602" s="38"/>
      <c r="D602" s="38"/>
      <c r="E602" s="38"/>
      <c r="F602" s="38"/>
    </row>
    <row r="603" spans="1:6" x14ac:dyDescent="0.25">
      <c r="A603" s="38"/>
      <c r="B603" s="38"/>
      <c r="C603" s="38"/>
      <c r="D603" s="38"/>
      <c r="E603" s="38"/>
      <c r="F603" s="38"/>
    </row>
    <row r="604" spans="1:6" x14ac:dyDescent="0.25">
      <c r="A604" s="38"/>
      <c r="B604" s="38"/>
      <c r="C604" s="38"/>
      <c r="D604" s="38"/>
      <c r="E604" s="38"/>
      <c r="F604" s="38"/>
    </row>
    <row r="605" spans="1:6" x14ac:dyDescent="0.25">
      <c r="A605" s="38"/>
      <c r="B605" s="38"/>
      <c r="C605" s="38"/>
      <c r="D605" s="38"/>
      <c r="E605" s="38"/>
      <c r="F605" s="38"/>
    </row>
    <row r="606" spans="1:6" x14ac:dyDescent="0.25">
      <c r="A606" s="38"/>
      <c r="B606" s="38"/>
      <c r="C606" s="38"/>
      <c r="D606" s="38"/>
      <c r="E606" s="38"/>
      <c r="F606" s="38"/>
    </row>
    <row r="607" spans="1:6" x14ac:dyDescent="0.25">
      <c r="A607" s="38"/>
      <c r="B607" s="38"/>
      <c r="C607" s="38"/>
      <c r="D607" s="38"/>
      <c r="E607" s="38"/>
      <c r="F607" s="38"/>
    </row>
    <row r="608" spans="1:6" x14ac:dyDescent="0.25">
      <c r="A608" s="38"/>
      <c r="B608" s="38"/>
      <c r="C608" s="38"/>
      <c r="D608" s="38"/>
      <c r="E608" s="38"/>
      <c r="F608" s="38"/>
    </row>
    <row r="609" spans="1:6" x14ac:dyDescent="0.25">
      <c r="A609" s="38"/>
      <c r="B609" s="38"/>
      <c r="C609" s="38"/>
      <c r="D609" s="38"/>
      <c r="E609" s="38"/>
      <c r="F609" s="38"/>
    </row>
    <row r="610" spans="1:6" x14ac:dyDescent="0.25">
      <c r="A610" s="38"/>
      <c r="B610" s="38"/>
      <c r="C610" s="38"/>
      <c r="D610" s="38"/>
      <c r="E610" s="38"/>
      <c r="F610" s="38"/>
    </row>
    <row r="611" spans="1:6" x14ac:dyDescent="0.25">
      <c r="A611" s="38"/>
      <c r="B611" s="38"/>
      <c r="C611" s="38"/>
      <c r="D611" s="38"/>
      <c r="E611" s="38"/>
      <c r="F611" s="38"/>
    </row>
    <row r="612" spans="1:6" x14ac:dyDescent="0.25">
      <c r="A612" s="38"/>
      <c r="B612" s="38"/>
      <c r="C612" s="38"/>
      <c r="D612" s="38"/>
      <c r="E612" s="38"/>
      <c r="F612" s="38"/>
    </row>
    <row r="613" spans="1:6" x14ac:dyDescent="0.25">
      <c r="A613" s="38"/>
      <c r="B613" s="38"/>
      <c r="C613" s="38"/>
      <c r="D613" s="38"/>
      <c r="E613" s="38"/>
      <c r="F613" s="38"/>
    </row>
    <row r="614" spans="1:6" x14ac:dyDescent="0.25">
      <c r="A614" s="38"/>
      <c r="B614" s="38"/>
      <c r="C614" s="38"/>
      <c r="D614" s="38"/>
      <c r="E614" s="38"/>
      <c r="F614" s="38"/>
    </row>
    <row r="615" spans="1:6" x14ac:dyDescent="0.25">
      <c r="A615" s="38"/>
      <c r="B615" s="38"/>
      <c r="C615" s="38"/>
      <c r="D615" s="38"/>
      <c r="E615" s="38"/>
      <c r="F615" s="38"/>
    </row>
    <row r="616" spans="1:6" x14ac:dyDescent="0.25">
      <c r="A616" s="38"/>
      <c r="B616" s="38"/>
      <c r="C616" s="38"/>
      <c r="D616" s="38"/>
      <c r="E616" s="38"/>
      <c r="F616" s="38"/>
    </row>
    <row r="617" spans="1:6" x14ac:dyDescent="0.25">
      <c r="A617" s="38"/>
      <c r="B617" s="38"/>
      <c r="C617" s="38"/>
      <c r="D617" s="38"/>
      <c r="E617" s="38"/>
      <c r="F617" s="38"/>
    </row>
    <row r="618" spans="1:6" x14ac:dyDescent="0.25">
      <c r="A618" s="38"/>
      <c r="B618" s="38"/>
      <c r="C618" s="38"/>
      <c r="D618" s="38"/>
      <c r="E618" s="38"/>
      <c r="F618" s="38"/>
    </row>
    <row r="619" spans="1:6" x14ac:dyDescent="0.25">
      <c r="A619" s="38"/>
      <c r="B619" s="38"/>
      <c r="C619" s="38"/>
      <c r="D619" s="38"/>
      <c r="E619" s="38"/>
      <c r="F619" s="38"/>
    </row>
    <row r="620" spans="1:6" x14ac:dyDescent="0.25">
      <c r="A620" s="38"/>
      <c r="B620" s="38"/>
      <c r="C620" s="38"/>
      <c r="D620" s="38"/>
      <c r="E620" s="38"/>
      <c r="F620" s="38"/>
    </row>
    <row r="621" spans="1:6" x14ac:dyDescent="0.25">
      <c r="A621" s="38"/>
      <c r="B621" s="38"/>
      <c r="C621" s="38"/>
      <c r="D621" s="38"/>
      <c r="E621" s="38"/>
      <c r="F621" s="38"/>
    </row>
    <row r="622" spans="1:6" x14ac:dyDescent="0.25">
      <c r="A622" s="38"/>
      <c r="B622" s="38"/>
      <c r="C622" s="38"/>
      <c r="D622" s="38"/>
      <c r="E622" s="38"/>
      <c r="F622" s="38"/>
    </row>
    <row r="623" spans="1:6" x14ac:dyDescent="0.25">
      <c r="A623" s="38"/>
      <c r="B623" s="38"/>
      <c r="C623" s="38"/>
      <c r="D623" s="38"/>
      <c r="E623" s="38"/>
      <c r="F623" s="38"/>
    </row>
    <row r="624" spans="1:6" x14ac:dyDescent="0.25">
      <c r="A624" s="38"/>
      <c r="B624" s="38"/>
      <c r="C624" s="38"/>
      <c r="D624" s="38"/>
      <c r="E624" s="38"/>
      <c r="F624" s="38"/>
    </row>
    <row r="625" spans="1:6" x14ac:dyDescent="0.25">
      <c r="A625" s="38"/>
      <c r="B625" s="38"/>
      <c r="C625" s="38"/>
      <c r="D625" s="38"/>
      <c r="E625" s="38"/>
      <c r="F625" s="38"/>
    </row>
    <row r="626" spans="1:6" x14ac:dyDescent="0.25">
      <c r="A626" s="38"/>
      <c r="B626" s="38"/>
      <c r="C626" s="38"/>
      <c r="D626" s="38"/>
      <c r="E626" s="38"/>
      <c r="F626" s="38"/>
    </row>
    <row r="627" spans="1:6" x14ac:dyDescent="0.25">
      <c r="A627" s="38"/>
      <c r="B627" s="38"/>
      <c r="C627" s="38"/>
      <c r="D627" s="38"/>
      <c r="E627" s="38"/>
      <c r="F627" s="38"/>
    </row>
    <row r="628" spans="1:6" x14ac:dyDescent="0.25">
      <c r="A628" s="38"/>
      <c r="B628" s="38"/>
      <c r="C628" s="38"/>
      <c r="D628" s="38"/>
      <c r="E628" s="38"/>
      <c r="F628" s="38"/>
    </row>
    <row r="629" spans="1:6" x14ac:dyDescent="0.25">
      <c r="A629" s="38"/>
      <c r="B629" s="38"/>
      <c r="C629" s="38"/>
      <c r="D629" s="38"/>
      <c r="E629" s="38"/>
      <c r="F629" s="38"/>
    </row>
    <row r="630" spans="1:6" x14ac:dyDescent="0.25">
      <c r="A630" s="38"/>
      <c r="B630" s="38"/>
      <c r="C630" s="38"/>
      <c r="D630" s="38"/>
      <c r="E630" s="38"/>
      <c r="F630" s="38"/>
    </row>
    <row r="631" spans="1:6" x14ac:dyDescent="0.25">
      <c r="A631" s="38"/>
      <c r="B631" s="38"/>
      <c r="C631" s="38"/>
      <c r="D631" s="38"/>
      <c r="E631" s="38"/>
      <c r="F631" s="38"/>
    </row>
    <row r="632" spans="1:6" x14ac:dyDescent="0.25">
      <c r="A632" s="38"/>
      <c r="B632" s="38"/>
      <c r="C632" s="38"/>
      <c r="D632" s="38"/>
      <c r="E632" s="38"/>
      <c r="F632" s="38"/>
    </row>
    <row r="633" spans="1:6" x14ac:dyDescent="0.25">
      <c r="A633" s="38"/>
      <c r="B633" s="38"/>
      <c r="C633" s="38"/>
      <c r="D633" s="38"/>
      <c r="E633" s="38"/>
      <c r="F633" s="38"/>
    </row>
    <row r="634" spans="1:6" x14ac:dyDescent="0.25">
      <c r="A634" s="38"/>
      <c r="B634" s="38"/>
      <c r="C634" s="38"/>
      <c r="D634" s="38"/>
      <c r="E634" s="38"/>
      <c r="F634" s="38"/>
    </row>
    <row r="635" spans="1:6" x14ac:dyDescent="0.25">
      <c r="A635" s="38"/>
      <c r="B635" s="38"/>
      <c r="C635" s="38"/>
      <c r="D635" s="38"/>
      <c r="E635" s="38"/>
      <c r="F635" s="38"/>
    </row>
    <row r="636" spans="1:6" x14ac:dyDescent="0.25">
      <c r="A636" s="38"/>
      <c r="B636" s="38"/>
      <c r="C636" s="38"/>
      <c r="D636" s="38"/>
      <c r="E636" s="38"/>
      <c r="F636" s="38"/>
    </row>
    <row r="637" spans="1:6" x14ac:dyDescent="0.25">
      <c r="A637" s="38"/>
      <c r="B637" s="38"/>
      <c r="C637" s="38"/>
      <c r="D637" s="38"/>
      <c r="E637" s="38"/>
      <c r="F637" s="38"/>
    </row>
    <row r="638" spans="1:6" x14ac:dyDescent="0.25">
      <c r="A638" s="38"/>
      <c r="B638" s="38"/>
      <c r="C638" s="38"/>
      <c r="D638" s="38"/>
      <c r="E638" s="38"/>
      <c r="F638" s="38"/>
    </row>
    <row r="639" spans="1:6" x14ac:dyDescent="0.25">
      <c r="A639" s="38"/>
      <c r="B639" s="38"/>
      <c r="C639" s="38"/>
      <c r="D639" s="38"/>
      <c r="E639" s="38"/>
      <c r="F639" s="38"/>
    </row>
    <row r="640" spans="1:6" x14ac:dyDescent="0.25">
      <c r="A640" s="38"/>
      <c r="B640" s="38"/>
      <c r="C640" s="38"/>
      <c r="D640" s="38"/>
      <c r="E640" s="38"/>
      <c r="F640" s="38"/>
    </row>
    <row r="641" spans="1:6" x14ac:dyDescent="0.25">
      <c r="A641" s="38"/>
      <c r="B641" s="38"/>
      <c r="C641" s="38"/>
      <c r="D641" s="38"/>
      <c r="E641" s="38"/>
      <c r="F641" s="38"/>
    </row>
    <row r="642" spans="1:6" x14ac:dyDescent="0.25">
      <c r="A642" s="38"/>
      <c r="B642" s="38"/>
      <c r="C642" s="38"/>
      <c r="D642" s="38"/>
      <c r="E642" s="38"/>
      <c r="F642" s="38"/>
    </row>
    <row r="643" spans="1:6" x14ac:dyDescent="0.25">
      <c r="A643" s="38"/>
      <c r="B643" s="38"/>
      <c r="C643" s="38"/>
      <c r="D643" s="38"/>
      <c r="E643" s="38"/>
      <c r="F643" s="38"/>
    </row>
    <row r="644" spans="1:6" x14ac:dyDescent="0.25">
      <c r="A644" s="38"/>
      <c r="B644" s="38"/>
      <c r="C644" s="38"/>
      <c r="D644" s="38"/>
      <c r="E644" s="38"/>
      <c r="F644" s="38"/>
    </row>
    <row r="645" spans="1:6" x14ac:dyDescent="0.25">
      <c r="A645" s="38"/>
      <c r="B645" s="38"/>
      <c r="C645" s="38"/>
      <c r="D645" s="38"/>
      <c r="E645" s="38"/>
      <c r="F645" s="38"/>
    </row>
    <row r="646" spans="1:6" x14ac:dyDescent="0.25">
      <c r="A646" s="38"/>
      <c r="B646" s="38"/>
      <c r="C646" s="38"/>
      <c r="D646" s="38"/>
      <c r="E646" s="38"/>
      <c r="F646" s="38"/>
    </row>
    <row r="647" spans="1:6" x14ac:dyDescent="0.25">
      <c r="A647" s="38"/>
      <c r="B647" s="38"/>
      <c r="C647" s="38"/>
      <c r="D647" s="38"/>
      <c r="E647" s="38"/>
      <c r="F647" s="38"/>
    </row>
    <row r="648" spans="1:6" x14ac:dyDescent="0.25">
      <c r="A648" s="38"/>
      <c r="B648" s="38"/>
      <c r="C648" s="38"/>
      <c r="D648" s="38"/>
      <c r="E648" s="38"/>
      <c r="F648" s="38"/>
    </row>
    <row r="649" spans="1:6" x14ac:dyDescent="0.25">
      <c r="A649" s="38"/>
      <c r="B649" s="38"/>
      <c r="C649" s="38"/>
      <c r="D649" s="38"/>
      <c r="E649" s="38"/>
      <c r="F649" s="38"/>
    </row>
    <row r="650" spans="1:6" x14ac:dyDescent="0.25">
      <c r="A650" s="38"/>
      <c r="B650" s="38"/>
      <c r="C650" s="38"/>
      <c r="D650" s="38"/>
      <c r="E650" s="38"/>
      <c r="F650" s="38"/>
    </row>
    <row r="651" spans="1:6" x14ac:dyDescent="0.25">
      <c r="A651" s="38"/>
      <c r="B651" s="38"/>
      <c r="C651" s="38"/>
      <c r="D651" s="38"/>
      <c r="E651" s="38"/>
      <c r="F651" s="38"/>
    </row>
    <row r="652" spans="1:6" x14ac:dyDescent="0.25">
      <c r="A652" s="38"/>
      <c r="B652" s="38"/>
      <c r="C652" s="38"/>
      <c r="D652" s="38"/>
      <c r="E652" s="38"/>
      <c r="F652" s="38"/>
    </row>
    <row r="653" spans="1:6" x14ac:dyDescent="0.25">
      <c r="A653" s="38"/>
      <c r="B653" s="38"/>
      <c r="C653" s="38"/>
      <c r="D653" s="38"/>
      <c r="E653" s="38"/>
      <c r="F653" s="38"/>
    </row>
    <row r="654" spans="1:6" x14ac:dyDescent="0.25">
      <c r="A654" s="38"/>
      <c r="B654" s="38"/>
      <c r="C654" s="38"/>
      <c r="D654" s="38"/>
      <c r="E654" s="38"/>
      <c r="F654" s="38"/>
    </row>
    <row r="655" spans="1:6" x14ac:dyDescent="0.25">
      <c r="A655" s="38"/>
      <c r="B655" s="38"/>
      <c r="C655" s="38"/>
      <c r="D655" s="38"/>
      <c r="E655" s="38"/>
      <c r="F655" s="38"/>
    </row>
    <row r="656" spans="1:6" x14ac:dyDescent="0.25">
      <c r="A656" s="38"/>
      <c r="B656" s="38"/>
      <c r="C656" s="38"/>
      <c r="D656" s="38"/>
      <c r="E656" s="38"/>
      <c r="F656" s="38"/>
    </row>
    <row r="657" spans="1:6" x14ac:dyDescent="0.25">
      <c r="A657" s="38"/>
      <c r="B657" s="38"/>
      <c r="C657" s="38"/>
      <c r="D657" s="38"/>
      <c r="E657" s="38"/>
      <c r="F657" s="38"/>
    </row>
    <row r="658" spans="1:6" x14ac:dyDescent="0.25">
      <c r="A658" s="38"/>
      <c r="B658" s="38"/>
      <c r="C658" s="38"/>
      <c r="D658" s="38"/>
      <c r="E658" s="38"/>
      <c r="F658" s="38"/>
    </row>
    <row r="659" spans="1:6" x14ac:dyDescent="0.25">
      <c r="A659" s="38"/>
      <c r="B659" s="38"/>
      <c r="C659" s="38"/>
      <c r="D659" s="38"/>
      <c r="E659" s="38"/>
      <c r="F659" s="38"/>
    </row>
    <row r="660" spans="1:6" x14ac:dyDescent="0.25">
      <c r="A660" s="38"/>
      <c r="B660" s="38"/>
      <c r="C660" s="38"/>
      <c r="D660" s="38"/>
      <c r="E660" s="38"/>
      <c r="F660" s="38"/>
    </row>
    <row r="661" spans="1:6" x14ac:dyDescent="0.25">
      <c r="A661" s="38"/>
      <c r="B661" s="38"/>
      <c r="C661" s="38"/>
      <c r="D661" s="38"/>
      <c r="E661" s="38"/>
      <c r="F661" s="38"/>
    </row>
    <row r="662" spans="1:6" x14ac:dyDescent="0.25">
      <c r="A662" s="38"/>
      <c r="B662" s="38"/>
      <c r="C662" s="38"/>
      <c r="D662" s="38"/>
      <c r="E662" s="38"/>
      <c r="F662" s="38"/>
    </row>
    <row r="663" spans="1:6" x14ac:dyDescent="0.25">
      <c r="A663" s="38"/>
      <c r="B663" s="38"/>
      <c r="C663" s="38"/>
      <c r="D663" s="38"/>
      <c r="E663" s="38"/>
      <c r="F663" s="38"/>
    </row>
    <row r="664" spans="1:6" x14ac:dyDescent="0.25">
      <c r="A664" s="38"/>
      <c r="B664" s="38"/>
      <c r="C664" s="38"/>
      <c r="D664" s="38"/>
      <c r="E664" s="38"/>
      <c r="F664" s="38"/>
    </row>
    <row r="665" spans="1:6" x14ac:dyDescent="0.25">
      <c r="A665" s="38"/>
      <c r="B665" s="38"/>
      <c r="C665" s="38"/>
      <c r="D665" s="38"/>
      <c r="E665" s="38"/>
      <c r="F665" s="38"/>
    </row>
    <row r="666" spans="1:6" x14ac:dyDescent="0.25">
      <c r="A666" s="38"/>
      <c r="B666" s="38"/>
      <c r="C666" s="38"/>
      <c r="D666" s="38"/>
      <c r="E666" s="38"/>
      <c r="F666" s="38"/>
    </row>
    <row r="667" spans="1:6" x14ac:dyDescent="0.25">
      <c r="A667" s="38"/>
      <c r="B667" s="38"/>
      <c r="C667" s="38"/>
      <c r="D667" s="38"/>
      <c r="E667" s="38"/>
      <c r="F667" s="38"/>
    </row>
    <row r="668" spans="1:6" x14ac:dyDescent="0.25">
      <c r="A668" s="38"/>
      <c r="B668" s="38"/>
      <c r="C668" s="38"/>
      <c r="D668" s="38"/>
      <c r="E668" s="38"/>
      <c r="F668" s="38"/>
    </row>
    <row r="669" spans="1:6" x14ac:dyDescent="0.25">
      <c r="A669" s="38"/>
      <c r="B669" s="38"/>
      <c r="C669" s="38"/>
      <c r="D669" s="38"/>
      <c r="E669" s="38"/>
      <c r="F669" s="38"/>
    </row>
    <row r="670" spans="1:6" x14ac:dyDescent="0.25">
      <c r="A670" s="38"/>
      <c r="B670" s="38"/>
      <c r="C670" s="38"/>
      <c r="D670" s="38"/>
      <c r="E670" s="38"/>
      <c r="F670" s="38"/>
    </row>
    <row r="671" spans="1:6" x14ac:dyDescent="0.25">
      <c r="A671" s="38"/>
      <c r="B671" s="38"/>
      <c r="C671" s="38"/>
      <c r="D671" s="38"/>
      <c r="E671" s="38"/>
      <c r="F671" s="38"/>
    </row>
    <row r="672" spans="1:6" x14ac:dyDescent="0.25">
      <c r="A672" s="38"/>
      <c r="B672" s="38"/>
      <c r="C672" s="38"/>
      <c r="D672" s="38"/>
      <c r="E672" s="38"/>
      <c r="F672" s="38"/>
    </row>
    <row r="673" spans="1:6" x14ac:dyDescent="0.25">
      <c r="A673" s="38"/>
      <c r="B673" s="38"/>
      <c r="C673" s="38"/>
      <c r="D673" s="38"/>
      <c r="E673" s="38"/>
      <c r="F673" s="38"/>
    </row>
    <row r="674" spans="1:6" x14ac:dyDescent="0.25">
      <c r="A674" s="38"/>
      <c r="B674" s="38"/>
      <c r="C674" s="38"/>
      <c r="D674" s="38"/>
      <c r="E674" s="38"/>
      <c r="F674" s="38"/>
    </row>
    <row r="675" spans="1:6" x14ac:dyDescent="0.25">
      <c r="A675" s="38"/>
      <c r="B675" s="38"/>
      <c r="C675" s="38"/>
      <c r="D675" s="38"/>
      <c r="E675" s="38"/>
      <c r="F675" s="38"/>
    </row>
    <row r="676" spans="1:6" x14ac:dyDescent="0.25">
      <c r="A676" s="38"/>
      <c r="B676" s="38"/>
      <c r="C676" s="38"/>
      <c r="D676" s="38"/>
      <c r="E676" s="38"/>
      <c r="F676" s="38"/>
    </row>
    <row r="677" spans="1:6" x14ac:dyDescent="0.25">
      <c r="A677" s="38"/>
      <c r="B677" s="38"/>
      <c r="C677" s="38"/>
      <c r="D677" s="38"/>
      <c r="E677" s="38"/>
      <c r="F677" s="38"/>
    </row>
    <row r="678" spans="1:6" x14ac:dyDescent="0.25">
      <c r="A678" s="38"/>
      <c r="B678" s="38"/>
      <c r="C678" s="38"/>
      <c r="D678" s="38"/>
      <c r="E678" s="38"/>
      <c r="F678" s="38"/>
    </row>
    <row r="679" spans="1:6" x14ac:dyDescent="0.25">
      <c r="A679" s="38"/>
      <c r="B679" s="38"/>
      <c r="C679" s="38"/>
      <c r="D679" s="38"/>
      <c r="E679" s="38"/>
      <c r="F679" s="38"/>
    </row>
    <row r="680" spans="1:6" x14ac:dyDescent="0.25">
      <c r="A680" s="38"/>
      <c r="B680" s="38"/>
      <c r="C680" s="38"/>
      <c r="D680" s="38"/>
      <c r="E680" s="38"/>
      <c r="F680" s="38"/>
    </row>
    <row r="681" spans="1:6" x14ac:dyDescent="0.25">
      <c r="A681" s="38"/>
      <c r="B681" s="38"/>
      <c r="C681" s="38"/>
      <c r="D681" s="38"/>
      <c r="E681" s="38"/>
      <c r="F681" s="38"/>
    </row>
    <row r="682" spans="1:6" x14ac:dyDescent="0.25">
      <c r="A682" s="38"/>
      <c r="B682" s="38"/>
      <c r="C682" s="38"/>
      <c r="D682" s="38"/>
      <c r="E682" s="38"/>
      <c r="F682" s="38"/>
    </row>
    <row r="683" spans="1:6" x14ac:dyDescent="0.25">
      <c r="A683" s="38"/>
      <c r="B683" s="38"/>
      <c r="C683" s="38"/>
      <c r="D683" s="38"/>
      <c r="E683" s="38"/>
      <c r="F683" s="38"/>
    </row>
    <row r="684" spans="1:6" x14ac:dyDescent="0.25">
      <c r="A684" s="38"/>
      <c r="B684" s="38"/>
      <c r="C684" s="38"/>
      <c r="D684" s="38"/>
      <c r="E684" s="38"/>
      <c r="F684" s="38"/>
    </row>
    <row r="685" spans="1:6" x14ac:dyDescent="0.25">
      <c r="A685" s="38"/>
      <c r="B685" s="38"/>
      <c r="C685" s="38"/>
      <c r="D685" s="38"/>
      <c r="E685" s="38"/>
      <c r="F685" s="38"/>
    </row>
    <row r="686" spans="1:6" x14ac:dyDescent="0.25">
      <c r="A686" s="38"/>
      <c r="B686" s="38"/>
      <c r="C686" s="38"/>
      <c r="D686" s="38"/>
      <c r="E686" s="38"/>
      <c r="F686" s="38"/>
    </row>
    <row r="687" spans="1:6" x14ac:dyDescent="0.25">
      <c r="A687" s="38"/>
      <c r="B687" s="38"/>
      <c r="C687" s="38"/>
      <c r="D687" s="38"/>
      <c r="E687" s="38"/>
      <c r="F687" s="38"/>
    </row>
    <row r="688" spans="1:6" x14ac:dyDescent="0.25">
      <c r="A688" s="38"/>
      <c r="B688" s="38"/>
      <c r="C688" s="38"/>
      <c r="D688" s="38"/>
      <c r="E688" s="38"/>
      <c r="F688" s="38"/>
    </row>
    <row r="689" spans="1:6" x14ac:dyDescent="0.25">
      <c r="A689" s="38"/>
      <c r="B689" s="38"/>
      <c r="C689" s="38"/>
      <c r="D689" s="38"/>
      <c r="E689" s="38"/>
      <c r="F689" s="38"/>
    </row>
    <row r="690" spans="1:6" x14ac:dyDescent="0.25">
      <c r="A690" s="38"/>
      <c r="B690" s="38"/>
      <c r="C690" s="38"/>
      <c r="D690" s="38"/>
      <c r="E690" s="38"/>
      <c r="F690" s="38"/>
    </row>
    <row r="691" spans="1:6" x14ac:dyDescent="0.25">
      <c r="A691" s="38"/>
      <c r="B691" s="38"/>
      <c r="C691" s="38"/>
      <c r="D691" s="38"/>
      <c r="E691" s="38"/>
      <c r="F691" s="38"/>
    </row>
    <row r="692" spans="1:6" x14ac:dyDescent="0.25">
      <c r="A692" s="38"/>
      <c r="B692" s="38"/>
      <c r="C692" s="38"/>
      <c r="D692" s="38"/>
      <c r="E692" s="38"/>
      <c r="F692" s="38"/>
    </row>
    <row r="693" spans="1:6" x14ac:dyDescent="0.25">
      <c r="A693" s="38"/>
      <c r="B693" s="38"/>
      <c r="C693" s="38"/>
      <c r="D693" s="38"/>
      <c r="E693" s="38"/>
      <c r="F693" s="38"/>
    </row>
    <row r="694" spans="1:6" x14ac:dyDescent="0.25">
      <c r="A694" s="38"/>
      <c r="B694" s="38"/>
      <c r="C694" s="38"/>
      <c r="D694" s="38"/>
      <c r="E694" s="38"/>
      <c r="F694" s="38"/>
    </row>
    <row r="695" spans="1:6" x14ac:dyDescent="0.25">
      <c r="A695" s="38"/>
      <c r="B695" s="38"/>
      <c r="C695" s="38"/>
      <c r="D695" s="38"/>
      <c r="E695" s="38"/>
      <c r="F695" s="38"/>
    </row>
    <row r="696" spans="1:6" x14ac:dyDescent="0.25">
      <c r="A696" s="38"/>
      <c r="B696" s="38"/>
      <c r="C696" s="38"/>
      <c r="D696" s="38"/>
      <c r="E696" s="38"/>
      <c r="F696" s="38"/>
    </row>
    <row r="697" spans="1:6" x14ac:dyDescent="0.25">
      <c r="A697" s="38"/>
      <c r="B697" s="38"/>
      <c r="C697" s="38"/>
      <c r="D697" s="38"/>
      <c r="E697" s="38"/>
      <c r="F697" s="38"/>
    </row>
    <row r="698" spans="1:6" x14ac:dyDescent="0.25">
      <c r="A698" s="38"/>
      <c r="B698" s="38"/>
      <c r="C698" s="38"/>
      <c r="D698" s="38"/>
      <c r="E698" s="38"/>
      <c r="F698" s="38"/>
    </row>
    <row r="699" spans="1:6" x14ac:dyDescent="0.25">
      <c r="A699" s="38"/>
      <c r="B699" s="38"/>
      <c r="C699" s="38"/>
      <c r="D699" s="38"/>
      <c r="E699" s="38"/>
      <c r="F699" s="38"/>
    </row>
    <row r="700" spans="1:6" x14ac:dyDescent="0.25">
      <c r="A700" s="38"/>
      <c r="B700" s="38"/>
      <c r="C700" s="38"/>
      <c r="D700" s="38"/>
      <c r="E700" s="38"/>
      <c r="F700" s="38"/>
    </row>
    <row r="701" spans="1:6" x14ac:dyDescent="0.25">
      <c r="A701" s="38"/>
      <c r="B701" s="38"/>
      <c r="C701" s="38"/>
      <c r="D701" s="38"/>
      <c r="E701" s="38"/>
      <c r="F701" s="38"/>
    </row>
    <row r="702" spans="1:6" x14ac:dyDescent="0.25">
      <c r="A702" s="38"/>
      <c r="B702" s="38"/>
      <c r="C702" s="38"/>
      <c r="D702" s="38"/>
      <c r="E702" s="38"/>
      <c r="F702" s="38"/>
    </row>
    <row r="703" spans="1:6" x14ac:dyDescent="0.25">
      <c r="A703" s="38"/>
      <c r="B703" s="38"/>
      <c r="C703" s="38"/>
      <c r="D703" s="38"/>
      <c r="E703" s="38"/>
      <c r="F703" s="38"/>
    </row>
    <row r="704" spans="1:6" x14ac:dyDescent="0.25">
      <c r="A704" s="38"/>
      <c r="B704" s="38"/>
      <c r="C704" s="38"/>
      <c r="D704" s="38"/>
      <c r="E704" s="38"/>
      <c r="F704" s="38"/>
    </row>
    <row r="705" spans="1:6" x14ac:dyDescent="0.25">
      <c r="A705" s="38"/>
      <c r="B705" s="38"/>
      <c r="C705" s="38"/>
      <c r="D705" s="38"/>
      <c r="E705" s="38"/>
      <c r="F705" s="38"/>
    </row>
    <row r="706" spans="1:6" x14ac:dyDescent="0.25">
      <c r="A706" s="38"/>
      <c r="B706" s="38"/>
      <c r="C706" s="38"/>
      <c r="D706" s="38"/>
      <c r="E706" s="38"/>
      <c r="F706" s="38"/>
    </row>
    <row r="707" spans="1:6" x14ac:dyDescent="0.25">
      <c r="A707" s="38"/>
      <c r="B707" s="38"/>
      <c r="C707" s="38"/>
      <c r="D707" s="38"/>
      <c r="E707" s="38"/>
      <c r="F707" s="38"/>
    </row>
    <row r="708" spans="1:6" x14ac:dyDescent="0.25">
      <c r="A708" s="38"/>
      <c r="B708" s="38"/>
      <c r="C708" s="38"/>
      <c r="D708" s="38"/>
      <c r="E708" s="38"/>
      <c r="F708" s="38"/>
    </row>
    <row r="709" spans="1:6" x14ac:dyDescent="0.25">
      <c r="A709" s="38"/>
      <c r="B709" s="38"/>
      <c r="C709" s="38"/>
      <c r="D709" s="38"/>
      <c r="E709" s="38"/>
      <c r="F709" s="38"/>
    </row>
    <row r="710" spans="1:6" x14ac:dyDescent="0.25">
      <c r="A710" s="38"/>
      <c r="B710" s="38"/>
      <c r="C710" s="38"/>
      <c r="D710" s="38"/>
      <c r="E710" s="38"/>
      <c r="F710" s="38"/>
    </row>
    <row r="711" spans="1:6" x14ac:dyDescent="0.25">
      <c r="A711" s="38"/>
      <c r="B711" s="38"/>
      <c r="C711" s="38"/>
      <c r="D711" s="38"/>
      <c r="E711" s="38"/>
      <c r="F711" s="38"/>
    </row>
    <row r="712" spans="1:6" x14ac:dyDescent="0.25">
      <c r="A712" s="38"/>
      <c r="B712" s="38"/>
      <c r="C712" s="38"/>
      <c r="D712" s="38"/>
      <c r="E712" s="38"/>
      <c r="F712" s="38"/>
    </row>
    <row r="713" spans="1:6" x14ac:dyDescent="0.25">
      <c r="A713" s="38"/>
      <c r="B713" s="38"/>
      <c r="C713" s="38"/>
      <c r="D713" s="38"/>
      <c r="E713" s="38"/>
      <c r="F713" s="38"/>
    </row>
    <row r="714" spans="1:6" x14ac:dyDescent="0.25">
      <c r="A714" s="38"/>
      <c r="B714" s="38"/>
      <c r="C714" s="38"/>
      <c r="D714" s="38"/>
      <c r="E714" s="38"/>
      <c r="F714" s="38"/>
    </row>
    <row r="715" spans="1:6" x14ac:dyDescent="0.25">
      <c r="A715" s="38"/>
      <c r="B715" s="38"/>
      <c r="C715" s="38"/>
      <c r="D715" s="38"/>
      <c r="E715" s="38"/>
      <c r="F715" s="38"/>
    </row>
    <row r="716" spans="1:6" x14ac:dyDescent="0.25">
      <c r="A716" s="38"/>
      <c r="B716" s="38"/>
      <c r="C716" s="38"/>
      <c r="D716" s="38"/>
      <c r="E716" s="38"/>
      <c r="F716" s="38"/>
    </row>
    <row r="717" spans="1:6" x14ac:dyDescent="0.25">
      <c r="A717" s="38"/>
      <c r="B717" s="38"/>
      <c r="C717" s="38"/>
      <c r="D717" s="38"/>
      <c r="E717" s="38"/>
      <c r="F717" s="38"/>
    </row>
    <row r="718" spans="1:6" x14ac:dyDescent="0.25">
      <c r="A718" s="38"/>
      <c r="B718" s="38"/>
      <c r="C718" s="38"/>
      <c r="D718" s="38"/>
      <c r="E718" s="38"/>
      <c r="F718" s="3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  <c r="E725" s="38"/>
      <c r="F725" s="38"/>
    </row>
    <row r="726" spans="1:6" x14ac:dyDescent="0.25">
      <c r="A726" s="38"/>
      <c r="B726" s="38"/>
      <c r="C726" s="38"/>
      <c r="D726" s="38"/>
      <c r="E726" s="38"/>
      <c r="F726" s="38"/>
    </row>
    <row r="727" spans="1:6" x14ac:dyDescent="0.25">
      <c r="A727" s="38"/>
      <c r="B727" s="38"/>
      <c r="C727" s="38"/>
      <c r="D727" s="38"/>
      <c r="E727" s="38"/>
      <c r="F727" s="38"/>
    </row>
    <row r="728" spans="1:6" x14ac:dyDescent="0.25">
      <c r="A728" s="38"/>
      <c r="B728" s="38"/>
      <c r="C728" s="38"/>
      <c r="D728" s="38"/>
      <c r="E728" s="38"/>
      <c r="F728" s="38"/>
    </row>
    <row r="729" spans="1:6" x14ac:dyDescent="0.25">
      <c r="A729" s="38"/>
      <c r="B729" s="38"/>
      <c r="C729" s="38"/>
      <c r="D729" s="38"/>
      <c r="E729" s="38"/>
      <c r="F729" s="38"/>
    </row>
    <row r="730" spans="1:6" x14ac:dyDescent="0.25">
      <c r="A730" s="38"/>
      <c r="B730" s="38"/>
      <c r="C730" s="38"/>
      <c r="D730" s="38"/>
      <c r="E730" s="38"/>
      <c r="F730" s="38"/>
    </row>
    <row r="731" spans="1:6" x14ac:dyDescent="0.25">
      <c r="A731" s="38"/>
      <c r="B731" s="38"/>
      <c r="C731" s="38"/>
      <c r="D731" s="38"/>
      <c r="E731" s="38"/>
      <c r="F731" s="38"/>
    </row>
    <row r="732" spans="1:6" x14ac:dyDescent="0.25">
      <c r="A732" s="38"/>
      <c r="B732" s="38"/>
      <c r="C732" s="38"/>
      <c r="D732" s="38"/>
      <c r="E732" s="38"/>
      <c r="F732" s="38"/>
    </row>
    <row r="733" spans="1:6" x14ac:dyDescent="0.25">
      <c r="A733" s="38"/>
      <c r="B733" s="38"/>
      <c r="C733" s="38"/>
      <c r="D733" s="38"/>
      <c r="E733" s="38"/>
      <c r="F733" s="38"/>
    </row>
    <row r="734" spans="1:6" x14ac:dyDescent="0.25">
      <c r="A734" s="38"/>
      <c r="B734" s="38"/>
      <c r="C734" s="38"/>
      <c r="D734" s="38"/>
      <c r="E734" s="38"/>
      <c r="F734" s="38"/>
    </row>
    <row r="735" spans="1:6" x14ac:dyDescent="0.25">
      <c r="A735" s="38"/>
      <c r="B735" s="38"/>
      <c r="C735" s="38"/>
      <c r="D735" s="38"/>
      <c r="E735" s="38"/>
      <c r="F735" s="38"/>
    </row>
    <row r="736" spans="1:6" x14ac:dyDescent="0.25">
      <c r="A736" s="38"/>
      <c r="B736" s="38"/>
      <c r="C736" s="38"/>
      <c r="D736" s="38"/>
      <c r="E736" s="38"/>
      <c r="F736" s="38"/>
    </row>
    <row r="737" spans="1:6" x14ac:dyDescent="0.25">
      <c r="A737" s="38"/>
      <c r="B737" s="38"/>
      <c r="C737" s="38"/>
      <c r="D737" s="38"/>
      <c r="E737" s="38"/>
      <c r="F737" s="38"/>
    </row>
    <row r="738" spans="1:6" x14ac:dyDescent="0.25">
      <c r="A738" s="38"/>
      <c r="B738" s="38"/>
      <c r="C738" s="38"/>
      <c r="D738" s="38"/>
      <c r="E738" s="38"/>
      <c r="F738" s="38"/>
    </row>
    <row r="739" spans="1:6" x14ac:dyDescent="0.25">
      <c r="A739" s="38"/>
      <c r="B739" s="38"/>
      <c r="C739" s="38"/>
      <c r="D739" s="38"/>
      <c r="E739" s="38"/>
      <c r="F739" s="38"/>
    </row>
    <row r="740" spans="1:6" x14ac:dyDescent="0.25">
      <c r="A740" s="38"/>
      <c r="B740" s="38"/>
      <c r="C740" s="38"/>
      <c r="D740" s="38"/>
      <c r="E740" s="38"/>
      <c r="F740" s="38"/>
    </row>
    <row r="741" spans="1:6" x14ac:dyDescent="0.25">
      <c r="A741" s="38"/>
      <c r="B741" s="38"/>
      <c r="C741" s="38"/>
      <c r="D741" s="38"/>
      <c r="E741" s="38"/>
      <c r="F741" s="38"/>
    </row>
    <row r="742" spans="1:6" x14ac:dyDescent="0.25">
      <c r="A742" s="38"/>
      <c r="B742" s="38"/>
      <c r="C742" s="38"/>
      <c r="D742" s="38"/>
      <c r="E742" s="38"/>
      <c r="F742" s="38"/>
    </row>
    <row r="743" spans="1:6" x14ac:dyDescent="0.25">
      <c r="A743" s="38"/>
      <c r="B743" s="38"/>
      <c r="C743" s="38"/>
      <c r="D743" s="38"/>
      <c r="E743" s="38"/>
      <c r="F743" s="38"/>
    </row>
    <row r="744" spans="1:6" x14ac:dyDescent="0.25">
      <c r="A744" s="38"/>
      <c r="B744" s="38"/>
      <c r="C744" s="38"/>
      <c r="D744" s="38"/>
      <c r="E744" s="38"/>
      <c r="F744" s="38"/>
    </row>
    <row r="745" spans="1:6" x14ac:dyDescent="0.25">
      <c r="A745" s="38"/>
      <c r="B745" s="38"/>
      <c r="C745" s="38"/>
      <c r="D745" s="38"/>
      <c r="E745" s="38"/>
      <c r="F745" s="38"/>
    </row>
    <row r="746" spans="1:6" x14ac:dyDescent="0.25">
      <c r="A746" s="38"/>
      <c r="B746" s="38"/>
      <c r="C746" s="38"/>
      <c r="D746" s="38"/>
      <c r="E746" s="38"/>
      <c r="F746" s="38"/>
    </row>
    <row r="747" spans="1:6" x14ac:dyDescent="0.25">
      <c r="A747" s="38"/>
      <c r="B747" s="38"/>
      <c r="C747" s="38"/>
      <c r="D747" s="38"/>
      <c r="E747" s="38"/>
      <c r="F747" s="38"/>
    </row>
    <row r="748" spans="1:6" x14ac:dyDescent="0.25">
      <c r="A748" s="38"/>
      <c r="B748" s="38"/>
      <c r="C748" s="38"/>
      <c r="D748" s="38"/>
      <c r="E748" s="38"/>
      <c r="F748" s="38"/>
    </row>
    <row r="749" spans="1:6" x14ac:dyDescent="0.25">
      <c r="A749" s="38"/>
      <c r="B749" s="38"/>
      <c r="C749" s="38"/>
      <c r="D749" s="38"/>
      <c r="E749" s="38"/>
      <c r="F749" s="38"/>
    </row>
    <row r="750" spans="1:6" x14ac:dyDescent="0.25">
      <c r="A750" s="38"/>
      <c r="B750" s="38"/>
      <c r="C750" s="38"/>
      <c r="D750" s="38"/>
      <c r="E750" s="38"/>
      <c r="F750" s="38"/>
    </row>
    <row r="751" spans="1:6" x14ac:dyDescent="0.25">
      <c r="A751" s="38"/>
      <c r="B751" s="38"/>
      <c r="C751" s="38"/>
      <c r="D751" s="38"/>
      <c r="E751" s="38"/>
      <c r="F751" s="38"/>
    </row>
    <row r="752" spans="1:6" x14ac:dyDescent="0.25">
      <c r="A752" s="38"/>
      <c r="B752" s="38"/>
      <c r="C752" s="38"/>
      <c r="D752" s="38"/>
      <c r="E752" s="38"/>
      <c r="F752" s="38"/>
    </row>
    <row r="753" spans="1:6" x14ac:dyDescent="0.25">
      <c r="A753" s="38"/>
      <c r="B753" s="38"/>
      <c r="C753" s="38"/>
      <c r="D753" s="38"/>
      <c r="E753" s="38"/>
      <c r="F753" s="38"/>
    </row>
    <row r="754" spans="1:6" x14ac:dyDescent="0.25">
      <c r="A754" s="38"/>
      <c r="B754" s="38"/>
      <c r="C754" s="38"/>
      <c r="D754" s="38"/>
      <c r="E754" s="38"/>
      <c r="F754" s="38"/>
    </row>
    <row r="755" spans="1:6" x14ac:dyDescent="0.25">
      <c r="A755" s="38"/>
      <c r="B755" s="38"/>
      <c r="C755" s="38"/>
      <c r="D755" s="38"/>
      <c r="E755" s="38"/>
      <c r="F755" s="38"/>
    </row>
    <row r="756" spans="1:6" x14ac:dyDescent="0.25">
      <c r="A756" s="38"/>
      <c r="B756" s="38"/>
      <c r="C756" s="38"/>
      <c r="D756" s="38"/>
      <c r="E756" s="38"/>
      <c r="F756" s="38"/>
    </row>
    <row r="757" spans="1:6" x14ac:dyDescent="0.25">
      <c r="A757" s="38"/>
      <c r="B757" s="38"/>
      <c r="C757" s="38"/>
      <c r="D757" s="38"/>
      <c r="E757" s="38"/>
      <c r="F757" s="38"/>
    </row>
    <row r="758" spans="1:6" x14ac:dyDescent="0.25">
      <c r="A758" s="38"/>
      <c r="B758" s="38"/>
      <c r="C758" s="38"/>
      <c r="D758" s="38"/>
      <c r="E758" s="38"/>
      <c r="F758" s="38"/>
    </row>
    <row r="759" spans="1:6" x14ac:dyDescent="0.25">
      <c r="A759" s="38"/>
      <c r="B759" s="38"/>
      <c r="C759" s="38"/>
      <c r="D759" s="38"/>
      <c r="E759" s="38"/>
      <c r="F759" s="38"/>
    </row>
    <row r="760" spans="1:6" x14ac:dyDescent="0.25">
      <c r="A760" s="38"/>
      <c r="B760" s="38"/>
      <c r="C760" s="38"/>
      <c r="D760" s="38"/>
      <c r="E760" s="38"/>
      <c r="F760" s="38"/>
    </row>
    <row r="761" spans="1:6" x14ac:dyDescent="0.25">
      <c r="A761" s="38"/>
      <c r="B761" s="38"/>
      <c r="C761" s="38"/>
      <c r="D761" s="38"/>
      <c r="E761" s="38"/>
      <c r="F761" s="38"/>
    </row>
    <row r="762" spans="1:6" x14ac:dyDescent="0.25">
      <c r="A762" s="38"/>
      <c r="B762" s="38"/>
      <c r="C762" s="38"/>
      <c r="D762" s="38"/>
      <c r="E762" s="38"/>
      <c r="F762" s="38"/>
    </row>
    <row r="763" spans="1:6" x14ac:dyDescent="0.25">
      <c r="A763" s="38"/>
      <c r="B763" s="38"/>
      <c r="C763" s="38"/>
      <c r="D763" s="38"/>
      <c r="E763" s="38"/>
      <c r="F763" s="38"/>
    </row>
    <row r="764" spans="1:6" x14ac:dyDescent="0.25">
      <c r="A764" s="38"/>
      <c r="B764" s="38"/>
      <c r="C764" s="38"/>
      <c r="D764" s="38"/>
      <c r="E764" s="38"/>
      <c r="F764" s="38"/>
    </row>
    <row r="765" spans="1:6" x14ac:dyDescent="0.25">
      <c r="A765" s="38"/>
      <c r="B765" s="38"/>
      <c r="C765" s="38"/>
      <c r="D765" s="38"/>
      <c r="E765" s="38"/>
      <c r="F765" s="38"/>
    </row>
    <row r="766" spans="1:6" x14ac:dyDescent="0.25">
      <c r="A766" s="38"/>
      <c r="B766" s="38"/>
      <c r="C766" s="38"/>
      <c r="D766" s="38"/>
      <c r="E766" s="38"/>
      <c r="F766" s="38"/>
    </row>
    <row r="767" spans="1:6" x14ac:dyDescent="0.25">
      <c r="A767" s="38"/>
      <c r="B767" s="38"/>
      <c r="C767" s="38"/>
      <c r="D767" s="38"/>
      <c r="E767" s="38"/>
      <c r="F767" s="38"/>
    </row>
    <row r="768" spans="1:6" x14ac:dyDescent="0.25">
      <c r="A768" s="38"/>
      <c r="B768" s="38"/>
      <c r="C768" s="38"/>
      <c r="D768" s="38"/>
      <c r="E768" s="38"/>
      <c r="F768" s="38"/>
    </row>
    <row r="769" spans="1:6" x14ac:dyDescent="0.25">
      <c r="A769" s="38"/>
      <c r="B769" s="38"/>
      <c r="C769" s="38"/>
      <c r="D769" s="38"/>
      <c r="E769" s="38"/>
      <c r="F769" s="38"/>
    </row>
    <row r="770" spans="1:6" x14ac:dyDescent="0.25">
      <c r="A770" s="38"/>
      <c r="B770" s="38"/>
      <c r="C770" s="38"/>
      <c r="D770" s="38"/>
      <c r="E770" s="38"/>
      <c r="F770" s="38"/>
    </row>
    <row r="771" spans="1:6" x14ac:dyDescent="0.25">
      <c r="A771" s="38"/>
      <c r="B771" s="38"/>
      <c r="C771" s="38"/>
      <c r="D771" s="38"/>
      <c r="E771" s="38"/>
      <c r="F771" s="38"/>
    </row>
    <row r="772" spans="1:6" x14ac:dyDescent="0.25">
      <c r="A772" s="38"/>
      <c r="B772" s="38"/>
      <c r="C772" s="38"/>
      <c r="D772" s="38"/>
      <c r="E772" s="38"/>
      <c r="F772" s="38"/>
    </row>
    <row r="773" spans="1:6" x14ac:dyDescent="0.25">
      <c r="A773" s="38"/>
      <c r="B773" s="38"/>
      <c r="C773" s="38"/>
      <c r="D773" s="38"/>
      <c r="E773" s="38"/>
      <c r="F773" s="38"/>
    </row>
    <row r="774" spans="1:6" x14ac:dyDescent="0.25">
      <c r="A774" s="38"/>
      <c r="B774" s="38"/>
      <c r="C774" s="38"/>
      <c r="D774" s="38"/>
      <c r="E774" s="38"/>
      <c r="F774" s="38"/>
    </row>
    <row r="775" spans="1:6" x14ac:dyDescent="0.25">
      <c r="A775" s="38"/>
      <c r="B775" s="38"/>
      <c r="C775" s="38"/>
      <c r="D775" s="38"/>
      <c r="E775" s="38"/>
      <c r="F775" s="38"/>
    </row>
    <row r="776" spans="1:6" x14ac:dyDescent="0.25">
      <c r="A776" s="38"/>
      <c r="B776" s="38"/>
      <c r="C776" s="38"/>
      <c r="D776" s="38"/>
      <c r="E776" s="38"/>
      <c r="F776" s="38"/>
    </row>
    <row r="777" spans="1:6" x14ac:dyDescent="0.25">
      <c r="A777" s="38"/>
      <c r="B777" s="38"/>
      <c r="C777" s="38"/>
      <c r="D777" s="38"/>
      <c r="E777" s="38"/>
      <c r="F777" s="38"/>
    </row>
    <row r="778" spans="1:6" x14ac:dyDescent="0.25">
      <c r="A778" s="38"/>
      <c r="B778" s="38"/>
      <c r="C778" s="38"/>
      <c r="D778" s="38"/>
      <c r="E778" s="38"/>
      <c r="F778" s="38"/>
    </row>
    <row r="779" spans="1:6" x14ac:dyDescent="0.25">
      <c r="A779" s="38"/>
      <c r="B779" s="38"/>
      <c r="C779" s="38"/>
      <c r="D779" s="38"/>
      <c r="E779" s="38"/>
      <c r="F779" s="38"/>
    </row>
    <row r="780" spans="1:6" x14ac:dyDescent="0.25">
      <c r="A780" s="38"/>
      <c r="B780" s="38"/>
      <c r="C780" s="38"/>
      <c r="D780" s="38"/>
      <c r="E780" s="38"/>
      <c r="F780" s="38"/>
    </row>
    <row r="781" spans="1:6" x14ac:dyDescent="0.25">
      <c r="A781" s="38"/>
      <c r="B781" s="38"/>
      <c r="C781" s="38"/>
      <c r="D781" s="38"/>
      <c r="E781" s="38"/>
      <c r="F781" s="38"/>
    </row>
    <row r="782" spans="1:6" x14ac:dyDescent="0.25">
      <c r="A782" s="38"/>
      <c r="B782" s="38"/>
      <c r="C782" s="38"/>
      <c r="D782" s="38"/>
      <c r="E782" s="38"/>
      <c r="F782" s="38"/>
    </row>
    <row r="783" spans="1:6" x14ac:dyDescent="0.25">
      <c r="A783" s="38"/>
      <c r="B783" s="38"/>
      <c r="C783" s="38"/>
      <c r="D783" s="38"/>
      <c r="E783" s="38"/>
      <c r="F783" s="38"/>
    </row>
    <row r="784" spans="1:6" x14ac:dyDescent="0.25">
      <c r="A784" s="38"/>
      <c r="B784" s="38"/>
      <c r="C784" s="38"/>
      <c r="D784" s="38"/>
      <c r="E784" s="38"/>
      <c r="F784" s="38"/>
    </row>
    <row r="785" spans="1:6" x14ac:dyDescent="0.25">
      <c r="A785" s="38"/>
      <c r="B785" s="38"/>
      <c r="C785" s="38"/>
      <c r="D785" s="38"/>
      <c r="E785" s="38"/>
      <c r="F785" s="38"/>
    </row>
    <row r="786" spans="1:6" x14ac:dyDescent="0.25">
      <c r="A786" s="38"/>
      <c r="B786" s="38"/>
      <c r="C786" s="38"/>
      <c r="D786" s="38"/>
      <c r="E786" s="38"/>
      <c r="F786" s="38"/>
    </row>
    <row r="787" spans="1:6" x14ac:dyDescent="0.25">
      <c r="A787" s="38"/>
      <c r="B787" s="38"/>
      <c r="C787" s="38"/>
      <c r="D787" s="38"/>
      <c r="E787" s="38"/>
      <c r="F787" s="38"/>
    </row>
    <row r="788" spans="1:6" x14ac:dyDescent="0.25">
      <c r="A788" s="38"/>
      <c r="B788" s="38"/>
      <c r="C788" s="38"/>
      <c r="D788" s="38"/>
      <c r="E788" s="38"/>
      <c r="F788" s="38"/>
    </row>
    <row r="789" spans="1:6" x14ac:dyDescent="0.25">
      <c r="A789" s="38"/>
      <c r="B789" s="38"/>
      <c r="C789" s="38"/>
      <c r="D789" s="38"/>
      <c r="E789" s="38"/>
      <c r="F789" s="38"/>
    </row>
    <row r="790" spans="1:6" x14ac:dyDescent="0.25">
      <c r="A790" s="38"/>
      <c r="B790" s="38"/>
      <c r="C790" s="38"/>
      <c r="D790" s="38"/>
      <c r="E790" s="38"/>
      <c r="F790" s="38"/>
    </row>
    <row r="791" spans="1:6" x14ac:dyDescent="0.25">
      <c r="A791" s="38"/>
      <c r="B791" s="38"/>
      <c r="C791" s="38"/>
      <c r="D791" s="38"/>
      <c r="E791" s="38"/>
      <c r="F791" s="38"/>
    </row>
    <row r="792" spans="1:6" x14ac:dyDescent="0.25">
      <c r="A792" s="38"/>
      <c r="B792" s="38"/>
      <c r="C792" s="38"/>
      <c r="D792" s="38"/>
      <c r="E792" s="38"/>
      <c r="F792" s="38"/>
    </row>
    <row r="793" spans="1:6" x14ac:dyDescent="0.25">
      <c r="A793" s="38"/>
      <c r="B793" s="38"/>
      <c r="C793" s="38"/>
      <c r="D793" s="38"/>
      <c r="E793" s="38"/>
      <c r="F793" s="38"/>
    </row>
    <row r="794" spans="1:6" x14ac:dyDescent="0.25">
      <c r="A794" s="38"/>
      <c r="B794" s="38"/>
      <c r="C794" s="38"/>
      <c r="D794" s="38"/>
      <c r="E794" s="38"/>
      <c r="F794" s="38"/>
    </row>
    <row r="795" spans="1:6" x14ac:dyDescent="0.25">
      <c r="A795" s="38"/>
      <c r="B795" s="38"/>
      <c r="C795" s="38"/>
      <c r="D795" s="38"/>
      <c r="E795" s="38"/>
      <c r="F795" s="38"/>
    </row>
    <row r="796" spans="1:6" x14ac:dyDescent="0.25">
      <c r="A796" s="38"/>
      <c r="B796" s="38"/>
      <c r="C796" s="38"/>
      <c r="D796" s="38"/>
      <c r="E796" s="38"/>
      <c r="F796" s="38"/>
    </row>
    <row r="797" spans="1:6" x14ac:dyDescent="0.25">
      <c r="A797" s="38"/>
      <c r="B797" s="38"/>
      <c r="C797" s="38"/>
      <c r="D797" s="38"/>
      <c r="E797" s="38"/>
      <c r="F797" s="38"/>
    </row>
    <row r="798" spans="1:6" x14ac:dyDescent="0.25">
      <c r="A798" s="38"/>
      <c r="B798" s="38"/>
      <c r="C798" s="38"/>
      <c r="D798" s="38"/>
      <c r="E798" s="38"/>
      <c r="F798" s="38"/>
    </row>
    <row r="799" spans="1:6" x14ac:dyDescent="0.25">
      <c r="A799" s="38"/>
      <c r="B799" s="38"/>
      <c r="C799" s="38"/>
      <c r="D799" s="38"/>
      <c r="E799" s="38"/>
      <c r="F799" s="38"/>
    </row>
    <row r="800" spans="1:6" x14ac:dyDescent="0.25">
      <c r="A800" s="38"/>
      <c r="B800" s="38"/>
      <c r="C800" s="38"/>
      <c r="D800" s="38"/>
      <c r="E800" s="38"/>
      <c r="F800" s="38"/>
    </row>
    <row r="801" spans="1:6" x14ac:dyDescent="0.25">
      <c r="A801" s="38"/>
      <c r="B801" s="38"/>
      <c r="C801" s="38"/>
      <c r="D801" s="38"/>
      <c r="E801" s="38"/>
      <c r="F801" s="38"/>
    </row>
    <row r="802" spans="1:6" x14ac:dyDescent="0.25">
      <c r="A802" s="38"/>
      <c r="B802" s="38"/>
      <c r="C802" s="38"/>
      <c r="D802" s="38"/>
      <c r="E802" s="38"/>
      <c r="F802" s="38"/>
    </row>
    <row r="803" spans="1:6" x14ac:dyDescent="0.25">
      <c r="A803" s="38"/>
      <c r="B803" s="38"/>
      <c r="C803" s="38"/>
      <c r="D803" s="38"/>
      <c r="E803" s="38"/>
      <c r="F803" s="38"/>
    </row>
    <row r="804" spans="1:6" x14ac:dyDescent="0.25">
      <c r="A804" s="38"/>
      <c r="B804" s="38"/>
      <c r="C804" s="38"/>
      <c r="D804" s="38"/>
      <c r="E804" s="38"/>
      <c r="F804" s="38"/>
    </row>
    <row r="805" spans="1:6" x14ac:dyDescent="0.25">
      <c r="A805" s="38"/>
      <c r="B805" s="38"/>
      <c r="C805" s="38"/>
      <c r="D805" s="38"/>
      <c r="E805" s="38"/>
      <c r="F805" s="38"/>
    </row>
    <row r="806" spans="1:6" x14ac:dyDescent="0.25">
      <c r="A806" s="38"/>
      <c r="B806" s="38"/>
      <c r="C806" s="38"/>
      <c r="D806" s="38"/>
      <c r="E806" s="38"/>
      <c r="F806" s="38"/>
    </row>
    <row r="807" spans="1:6" x14ac:dyDescent="0.25">
      <c r="A807" s="38"/>
      <c r="B807" s="38"/>
      <c r="C807" s="38"/>
      <c r="D807" s="38"/>
      <c r="E807" s="38"/>
      <c r="F807" s="38"/>
    </row>
    <row r="808" spans="1:6" x14ac:dyDescent="0.25">
      <c r="A808" s="38"/>
      <c r="B808" s="38"/>
      <c r="C808" s="38"/>
      <c r="D808" s="38"/>
      <c r="E808" s="38"/>
      <c r="F808" s="38"/>
    </row>
    <row r="809" spans="1:6" x14ac:dyDescent="0.25">
      <c r="A809" s="38"/>
      <c r="B809" s="38"/>
      <c r="C809" s="38"/>
      <c r="D809" s="38"/>
      <c r="E809" s="38"/>
      <c r="F809" s="38"/>
    </row>
    <row r="810" spans="1:6" x14ac:dyDescent="0.25">
      <c r="A810" s="38"/>
      <c r="B810" s="38"/>
      <c r="C810" s="38"/>
      <c r="D810" s="38"/>
      <c r="E810" s="38"/>
      <c r="F810" s="38"/>
    </row>
    <row r="811" spans="1:6" x14ac:dyDescent="0.25">
      <c r="A811" s="38"/>
      <c r="B811" s="38"/>
      <c r="C811" s="38"/>
      <c r="D811" s="38"/>
      <c r="E811" s="38"/>
      <c r="F811" s="38"/>
    </row>
    <row r="812" spans="1:6" x14ac:dyDescent="0.25">
      <c r="A812" s="38"/>
      <c r="B812" s="38"/>
      <c r="C812" s="38"/>
      <c r="D812" s="38"/>
      <c r="E812" s="38"/>
      <c r="F812" s="38"/>
    </row>
    <row r="813" spans="1:6" x14ac:dyDescent="0.25">
      <c r="A813" s="38"/>
      <c r="B813" s="38"/>
      <c r="C813" s="38"/>
      <c r="D813" s="38"/>
      <c r="E813" s="38"/>
      <c r="F813" s="38"/>
    </row>
    <row r="814" spans="1:6" x14ac:dyDescent="0.25">
      <c r="A814" s="38"/>
      <c r="B814" s="38"/>
      <c r="C814" s="38"/>
      <c r="D814" s="38"/>
      <c r="E814" s="38"/>
      <c r="F814" s="38"/>
    </row>
    <row r="815" spans="1:6" x14ac:dyDescent="0.25">
      <c r="A815" s="38"/>
      <c r="B815" s="38"/>
      <c r="C815" s="38"/>
      <c r="D815" s="38"/>
      <c r="E815" s="38"/>
      <c r="F815" s="38"/>
    </row>
    <row r="816" spans="1:6" x14ac:dyDescent="0.25">
      <c r="A816" s="38"/>
      <c r="B816" s="38"/>
      <c r="C816" s="38"/>
      <c r="D816" s="38"/>
      <c r="E816" s="38"/>
      <c r="F816" s="38"/>
    </row>
    <row r="817" spans="1:6" x14ac:dyDescent="0.25">
      <c r="A817" s="38"/>
      <c r="B817" s="38"/>
      <c r="C817" s="38"/>
      <c r="D817" s="38"/>
      <c r="E817" s="38"/>
      <c r="F817" s="38"/>
    </row>
    <row r="818" spans="1:6" x14ac:dyDescent="0.25">
      <c r="A818" s="38"/>
      <c r="B818" s="38"/>
      <c r="C818" s="38"/>
      <c r="D818" s="38"/>
      <c r="E818" s="38"/>
      <c r="F818" s="38"/>
    </row>
    <row r="819" spans="1:6" x14ac:dyDescent="0.25">
      <c r="A819" s="38"/>
      <c r="B819" s="38"/>
      <c r="C819" s="38"/>
      <c r="D819" s="38"/>
      <c r="E819" s="38"/>
      <c r="F819" s="38"/>
    </row>
    <row r="820" spans="1:6" x14ac:dyDescent="0.25">
      <c r="A820" s="38"/>
      <c r="B820" s="38"/>
      <c r="C820" s="38"/>
      <c r="D820" s="38"/>
      <c r="E820" s="38"/>
      <c r="F820" s="38"/>
    </row>
    <row r="821" spans="1:6" x14ac:dyDescent="0.25">
      <c r="A821" s="38"/>
      <c r="B821" s="38"/>
      <c r="C821" s="38"/>
      <c r="D821" s="38"/>
      <c r="E821" s="38"/>
      <c r="F821" s="38"/>
    </row>
    <row r="822" spans="1:6" x14ac:dyDescent="0.25">
      <c r="A822" s="38"/>
      <c r="B822" s="38"/>
      <c r="C822" s="38"/>
      <c r="D822" s="38"/>
      <c r="E822" s="38"/>
      <c r="F822" s="38"/>
    </row>
    <row r="823" spans="1:6" x14ac:dyDescent="0.25">
      <c r="A823" s="38"/>
      <c r="B823" s="38"/>
      <c r="C823" s="38"/>
      <c r="D823" s="38"/>
      <c r="E823" s="38"/>
      <c r="F823" s="38"/>
    </row>
    <row r="824" spans="1:6" x14ac:dyDescent="0.25">
      <c r="A824" s="38"/>
      <c r="B824" s="38"/>
      <c r="C824" s="38"/>
      <c r="D824" s="38"/>
      <c r="E824" s="38"/>
      <c r="F824" s="38"/>
    </row>
    <row r="825" spans="1:6" x14ac:dyDescent="0.25">
      <c r="A825" s="38"/>
      <c r="B825" s="38"/>
      <c r="C825" s="38"/>
      <c r="D825" s="38"/>
      <c r="E825" s="38"/>
      <c r="F825" s="38"/>
    </row>
    <row r="826" spans="1:6" x14ac:dyDescent="0.25">
      <c r="A826" s="38"/>
      <c r="B826" s="38"/>
      <c r="C826" s="38"/>
      <c r="D826" s="38"/>
      <c r="E826" s="38"/>
      <c r="F826" s="38"/>
    </row>
    <row r="827" spans="1:6" x14ac:dyDescent="0.25">
      <c r="A827" s="38"/>
      <c r="B827" s="38"/>
      <c r="C827" s="38"/>
      <c r="D827" s="38"/>
      <c r="E827" s="38"/>
      <c r="F827" s="38"/>
    </row>
    <row r="828" spans="1:6" x14ac:dyDescent="0.25">
      <c r="A828" s="38"/>
      <c r="B828" s="38"/>
      <c r="C828" s="38"/>
      <c r="D828" s="38"/>
      <c r="E828" s="38"/>
      <c r="F828" s="38"/>
    </row>
    <row r="829" spans="1:6" x14ac:dyDescent="0.25">
      <c r="A829" s="38"/>
      <c r="B829" s="38"/>
      <c r="C829" s="38"/>
      <c r="D829" s="38"/>
      <c r="E829" s="38"/>
      <c r="F829" s="38"/>
    </row>
    <row r="830" spans="1:6" x14ac:dyDescent="0.25">
      <c r="A830" s="38"/>
      <c r="B830" s="38"/>
      <c r="C830" s="38"/>
      <c r="D830" s="38"/>
      <c r="E830" s="38"/>
      <c r="F830" s="38"/>
    </row>
    <row r="831" spans="1:6" x14ac:dyDescent="0.25">
      <c r="A831" s="38"/>
      <c r="B831" s="38"/>
      <c r="C831" s="38"/>
      <c r="D831" s="38"/>
      <c r="E831" s="38"/>
      <c r="F831" s="38"/>
    </row>
    <row r="832" spans="1:6" x14ac:dyDescent="0.25">
      <c r="A832" s="38"/>
      <c r="B832" s="38"/>
      <c r="C832" s="38"/>
      <c r="D832" s="38"/>
      <c r="E832" s="38"/>
      <c r="F832" s="38"/>
    </row>
    <row r="833" spans="1:6" x14ac:dyDescent="0.25">
      <c r="A833" s="38"/>
      <c r="B833" s="38"/>
      <c r="C833" s="38"/>
      <c r="D833" s="38"/>
      <c r="E833" s="38"/>
      <c r="F833" s="38"/>
    </row>
    <row r="834" spans="1:6" x14ac:dyDescent="0.25">
      <c r="A834" s="38"/>
      <c r="B834" s="38"/>
      <c r="C834" s="38"/>
      <c r="D834" s="38"/>
      <c r="E834" s="38"/>
      <c r="F834" s="38"/>
    </row>
    <row r="835" spans="1:6" x14ac:dyDescent="0.25">
      <c r="A835" s="38"/>
      <c r="B835" s="38"/>
      <c r="C835" s="38"/>
      <c r="D835" s="38"/>
      <c r="E835" s="38"/>
      <c r="F835" s="38"/>
    </row>
    <row r="836" spans="1:6" x14ac:dyDescent="0.25">
      <c r="A836" s="38"/>
      <c r="B836" s="38"/>
      <c r="C836" s="38"/>
      <c r="D836" s="38"/>
      <c r="E836" s="38"/>
      <c r="F836" s="38"/>
    </row>
    <row r="837" spans="1:6" x14ac:dyDescent="0.25">
      <c r="A837" s="38"/>
      <c r="B837" s="38"/>
      <c r="C837" s="38"/>
      <c r="D837" s="38"/>
      <c r="E837" s="38"/>
      <c r="F837" s="38"/>
    </row>
    <row r="838" spans="1:6" x14ac:dyDescent="0.25">
      <c r="A838" s="38"/>
      <c r="B838" s="38"/>
      <c r="C838" s="38"/>
      <c r="D838" s="38"/>
      <c r="E838" s="38"/>
      <c r="F838" s="38"/>
    </row>
    <row r="839" spans="1:6" x14ac:dyDescent="0.25">
      <c r="A839" s="38"/>
      <c r="B839" s="38"/>
      <c r="C839" s="38"/>
      <c r="D839" s="38"/>
      <c r="E839" s="38"/>
      <c r="F839" s="38"/>
    </row>
    <row r="840" spans="1:6" x14ac:dyDescent="0.25">
      <c r="A840" s="38"/>
      <c r="B840" s="38"/>
      <c r="C840" s="38"/>
      <c r="D840" s="38"/>
      <c r="E840" s="38"/>
      <c r="F840" s="38"/>
    </row>
    <row r="841" spans="1:6" x14ac:dyDescent="0.25">
      <c r="A841" s="38"/>
      <c r="B841" s="38"/>
      <c r="C841" s="38"/>
      <c r="D841" s="38"/>
      <c r="E841" s="38"/>
      <c r="F841" s="38"/>
    </row>
    <row r="842" spans="1:6" x14ac:dyDescent="0.25">
      <c r="A842" s="38"/>
      <c r="B842" s="38"/>
      <c r="C842" s="38"/>
      <c r="D842" s="38"/>
      <c r="E842" s="38"/>
      <c r="F842" s="38"/>
    </row>
    <row r="843" spans="1:6" x14ac:dyDescent="0.25">
      <c r="A843" s="38"/>
      <c r="B843" s="38"/>
      <c r="C843" s="38"/>
      <c r="D843" s="38"/>
      <c r="E843" s="38"/>
      <c r="F843" s="38"/>
    </row>
    <row r="844" spans="1:6" x14ac:dyDescent="0.25">
      <c r="A844" s="38"/>
      <c r="B844" s="38"/>
      <c r="C844" s="38"/>
      <c r="D844" s="38"/>
      <c r="E844" s="38"/>
      <c r="F844" s="38"/>
    </row>
    <row r="845" spans="1:6" x14ac:dyDescent="0.25">
      <c r="A845" s="38"/>
      <c r="B845" s="38"/>
      <c r="C845" s="38"/>
      <c r="D845" s="38"/>
      <c r="E845" s="38"/>
      <c r="F845" s="38"/>
    </row>
    <row r="846" spans="1:6" x14ac:dyDescent="0.25">
      <c r="A846" s="38"/>
      <c r="B846" s="38"/>
      <c r="C846" s="38"/>
      <c r="D846" s="38"/>
      <c r="E846" s="38"/>
      <c r="F846" s="38"/>
    </row>
    <row r="847" spans="1:6" x14ac:dyDescent="0.25">
      <c r="A847" s="38"/>
      <c r="B847" s="38"/>
      <c r="C847" s="38"/>
      <c r="D847" s="38"/>
      <c r="E847" s="38"/>
      <c r="F847" s="38"/>
    </row>
    <row r="848" spans="1:6" x14ac:dyDescent="0.25">
      <c r="A848" s="38"/>
      <c r="B848" s="38"/>
      <c r="C848" s="38"/>
      <c r="D848" s="38"/>
      <c r="E848" s="38"/>
      <c r="F848" s="38"/>
    </row>
    <row r="849" spans="1:6" x14ac:dyDescent="0.25">
      <c r="A849" s="38"/>
      <c r="B849" s="38"/>
      <c r="C849" s="38"/>
      <c r="D849" s="38"/>
      <c r="E849" s="38"/>
      <c r="F849" s="38"/>
    </row>
    <row r="850" spans="1:6" x14ac:dyDescent="0.25">
      <c r="A850" s="38"/>
      <c r="B850" s="38"/>
      <c r="C850" s="38"/>
      <c r="D850" s="38"/>
      <c r="E850" s="38"/>
      <c r="F850" s="38"/>
    </row>
    <row r="851" spans="1:6" x14ac:dyDescent="0.25">
      <c r="A851" s="38"/>
      <c r="B851" s="38"/>
      <c r="C851" s="38"/>
      <c r="D851" s="38"/>
      <c r="E851" s="38"/>
      <c r="F851" s="38"/>
    </row>
    <row r="852" spans="1:6" x14ac:dyDescent="0.25">
      <c r="A852" s="38"/>
      <c r="B852" s="38"/>
      <c r="C852" s="38"/>
      <c r="D852" s="38"/>
      <c r="E852" s="38"/>
      <c r="F852" s="38"/>
    </row>
    <row r="853" spans="1:6" x14ac:dyDescent="0.25">
      <c r="A853" s="38"/>
      <c r="B853" s="38"/>
      <c r="C853" s="38"/>
      <c r="D853" s="38"/>
      <c r="E853" s="38"/>
      <c r="F853" s="38"/>
    </row>
    <row r="854" spans="1:6" x14ac:dyDescent="0.25">
      <c r="A854" s="38"/>
      <c r="B854" s="38"/>
      <c r="C854" s="38"/>
      <c r="D854" s="38"/>
      <c r="E854" s="38"/>
      <c r="F854" s="38"/>
    </row>
    <row r="855" spans="1:6" x14ac:dyDescent="0.25">
      <c r="A855" s="38"/>
      <c r="B855" s="38"/>
      <c r="C855" s="38"/>
      <c r="D855" s="38"/>
      <c r="E855" s="38"/>
      <c r="F855" s="38"/>
    </row>
    <row r="856" spans="1:6" x14ac:dyDescent="0.25">
      <c r="A856" s="38"/>
      <c r="B856" s="38"/>
      <c r="C856" s="38"/>
      <c r="D856" s="38"/>
      <c r="E856" s="38"/>
      <c r="F856" s="38"/>
    </row>
    <row r="857" spans="1:6" x14ac:dyDescent="0.25">
      <c r="A857" s="38"/>
      <c r="B857" s="38"/>
      <c r="C857" s="38"/>
      <c r="D857" s="38"/>
      <c r="E857" s="38"/>
      <c r="F857" s="38"/>
    </row>
    <row r="858" spans="1:6" x14ac:dyDescent="0.25">
      <c r="A858" s="38"/>
      <c r="B858" s="38"/>
      <c r="C858" s="38"/>
      <c r="D858" s="38"/>
      <c r="E858" s="38"/>
      <c r="F858" s="38"/>
    </row>
    <row r="859" spans="1:6" x14ac:dyDescent="0.25">
      <c r="A859" s="38"/>
      <c r="B859" s="38"/>
      <c r="C859" s="38"/>
      <c r="D859" s="38"/>
      <c r="E859" s="38"/>
      <c r="F859" s="38"/>
    </row>
    <row r="860" spans="1:6" x14ac:dyDescent="0.25">
      <c r="A860" s="38"/>
      <c r="B860" s="38"/>
      <c r="C860" s="38"/>
      <c r="D860" s="38"/>
      <c r="E860" s="38"/>
      <c r="F860" s="38"/>
    </row>
    <row r="861" spans="1:6" x14ac:dyDescent="0.25">
      <c r="A861" s="38"/>
      <c r="B861" s="38"/>
      <c r="C861" s="38"/>
      <c r="D861" s="38"/>
      <c r="E861" s="38"/>
      <c r="F861" s="38"/>
    </row>
    <row r="862" spans="1:6" x14ac:dyDescent="0.25">
      <c r="A862" s="38"/>
      <c r="B862" s="38"/>
      <c r="C862" s="38"/>
      <c r="D862" s="38"/>
      <c r="E862" s="38"/>
      <c r="F862" s="38"/>
    </row>
    <row r="863" spans="1:6" x14ac:dyDescent="0.25">
      <c r="A863" s="38"/>
      <c r="B863" s="38"/>
      <c r="C863" s="38"/>
      <c r="D863" s="38"/>
      <c r="E863" s="38"/>
      <c r="F863" s="38"/>
    </row>
    <row r="864" spans="1:6" x14ac:dyDescent="0.25">
      <c r="A864" s="38"/>
      <c r="B864" s="38"/>
      <c r="C864" s="38"/>
      <c r="D864" s="38"/>
      <c r="E864" s="38"/>
      <c r="F864" s="38"/>
    </row>
    <row r="865" spans="1:6" x14ac:dyDescent="0.25">
      <c r="A865" s="38"/>
      <c r="B865" s="38"/>
      <c r="C865" s="38"/>
      <c r="D865" s="38"/>
      <c r="E865" s="38"/>
      <c r="F865" s="38"/>
    </row>
    <row r="866" spans="1:6" x14ac:dyDescent="0.25">
      <c r="A866" s="38"/>
      <c r="B866" s="38"/>
      <c r="C866" s="38"/>
      <c r="D866" s="38"/>
      <c r="E866" s="38"/>
      <c r="F866" s="38"/>
    </row>
    <row r="867" spans="1:6" x14ac:dyDescent="0.25">
      <c r="A867" s="38"/>
      <c r="B867" s="38"/>
      <c r="C867" s="38"/>
      <c r="D867" s="38"/>
      <c r="E867" s="38"/>
      <c r="F867" s="38"/>
    </row>
    <row r="868" spans="1:6" x14ac:dyDescent="0.25">
      <c r="A868" s="38"/>
      <c r="B868" s="38"/>
      <c r="C868" s="38"/>
      <c r="D868" s="38"/>
      <c r="E868" s="38"/>
      <c r="F868" s="38"/>
    </row>
    <row r="869" spans="1:6" x14ac:dyDescent="0.25">
      <c r="A869" s="38"/>
      <c r="B869" s="38"/>
      <c r="C869" s="38"/>
      <c r="D869" s="38"/>
      <c r="E869" s="38"/>
      <c r="F869" s="38"/>
    </row>
    <row r="870" spans="1:6" x14ac:dyDescent="0.25">
      <c r="A870" s="38"/>
      <c r="B870" s="38"/>
      <c r="C870" s="38"/>
      <c r="D870" s="38"/>
      <c r="E870" s="38"/>
      <c r="F870" s="38"/>
    </row>
    <row r="871" spans="1:6" x14ac:dyDescent="0.25">
      <c r="A871" s="38"/>
      <c r="B871" s="38"/>
      <c r="C871" s="38"/>
      <c r="D871" s="38"/>
      <c r="E871" s="38"/>
      <c r="F871" s="38"/>
    </row>
    <row r="872" spans="1:6" x14ac:dyDescent="0.25">
      <c r="A872" s="38"/>
      <c r="B872" s="38"/>
      <c r="C872" s="38"/>
      <c r="D872" s="38"/>
      <c r="E872" s="38"/>
      <c r="F872" s="38"/>
    </row>
    <row r="873" spans="1:6" x14ac:dyDescent="0.25">
      <c r="A873" s="38"/>
      <c r="B873" s="38"/>
      <c r="C873" s="38"/>
      <c r="D873" s="38"/>
      <c r="E873" s="38"/>
      <c r="F873" s="38"/>
    </row>
    <row r="874" spans="1:6" x14ac:dyDescent="0.25">
      <c r="A874" s="38"/>
      <c r="B874" s="38"/>
      <c r="C874" s="38"/>
      <c r="D874" s="38"/>
      <c r="E874" s="38"/>
      <c r="F874" s="38"/>
    </row>
    <row r="875" spans="1:6" x14ac:dyDescent="0.25">
      <c r="A875" s="38"/>
      <c r="B875" s="38"/>
      <c r="C875" s="38"/>
      <c r="D875" s="38"/>
      <c r="E875" s="38"/>
      <c r="F875" s="38"/>
    </row>
    <row r="876" spans="1:6" x14ac:dyDescent="0.25">
      <c r="A876" s="38"/>
      <c r="B876" s="38"/>
      <c r="C876" s="38"/>
      <c r="D876" s="38"/>
      <c r="E876" s="38"/>
      <c r="F876" s="38"/>
    </row>
    <row r="877" spans="1:6" x14ac:dyDescent="0.25">
      <c r="A877" s="38"/>
      <c r="B877" s="38"/>
      <c r="C877" s="38"/>
      <c r="D877" s="38"/>
      <c r="E877" s="38"/>
      <c r="F877" s="38"/>
    </row>
    <row r="878" spans="1:6" x14ac:dyDescent="0.25">
      <c r="A878" s="38"/>
      <c r="B878" s="38"/>
      <c r="C878" s="38"/>
      <c r="D878" s="38"/>
      <c r="E878" s="38"/>
      <c r="F878" s="38"/>
    </row>
    <row r="879" spans="1:6" x14ac:dyDescent="0.25">
      <c r="A879" s="38"/>
      <c r="B879" s="38"/>
      <c r="C879" s="38"/>
      <c r="D879" s="38"/>
      <c r="E879" s="38"/>
      <c r="F879" s="38"/>
    </row>
    <row r="880" spans="1:6" x14ac:dyDescent="0.25">
      <c r="A880" s="38"/>
      <c r="B880" s="38"/>
      <c r="C880" s="38"/>
      <c r="D880" s="38"/>
      <c r="E880" s="38"/>
      <c r="F880" s="38"/>
    </row>
    <row r="881" spans="1:6" x14ac:dyDescent="0.25">
      <c r="A881" s="38"/>
      <c r="B881" s="38"/>
      <c r="C881" s="38"/>
      <c r="D881" s="38"/>
      <c r="E881" s="38"/>
      <c r="F881" s="38"/>
    </row>
    <row r="882" spans="1:6" x14ac:dyDescent="0.25">
      <c r="A882" s="38"/>
      <c r="B882" s="38"/>
      <c r="C882" s="38"/>
      <c r="D882" s="38"/>
      <c r="E882" s="38"/>
      <c r="F882" s="38"/>
    </row>
    <row r="883" spans="1:6" x14ac:dyDescent="0.25">
      <c r="A883" s="38"/>
      <c r="B883" s="38"/>
      <c r="C883" s="38"/>
      <c r="D883" s="38"/>
      <c r="E883" s="38"/>
      <c r="F883" s="38"/>
    </row>
    <row r="884" spans="1:6" x14ac:dyDescent="0.25">
      <c r="A884" s="38"/>
      <c r="B884" s="38"/>
      <c r="C884" s="38"/>
      <c r="D884" s="38"/>
      <c r="E884" s="38"/>
      <c r="F884" s="38"/>
    </row>
    <row r="885" spans="1:6" x14ac:dyDescent="0.25">
      <c r="A885" s="38"/>
      <c r="B885" s="38"/>
      <c r="C885" s="38"/>
      <c r="D885" s="38"/>
      <c r="E885" s="38"/>
      <c r="F885" s="38"/>
    </row>
    <row r="886" spans="1:6" x14ac:dyDescent="0.25">
      <c r="A886" s="38"/>
      <c r="B886" s="38"/>
      <c r="C886" s="38"/>
      <c r="D886" s="38"/>
      <c r="E886" s="38"/>
      <c r="F886" s="38"/>
    </row>
    <row r="887" spans="1:6" x14ac:dyDescent="0.25">
      <c r="A887" s="38"/>
      <c r="B887" s="38"/>
      <c r="C887" s="38"/>
      <c r="D887" s="38"/>
      <c r="E887" s="38"/>
      <c r="F887" s="38"/>
    </row>
    <row r="888" spans="1:6" x14ac:dyDescent="0.25">
      <c r="A888" s="38"/>
      <c r="B888" s="38"/>
      <c r="C888" s="38"/>
      <c r="D888" s="38"/>
      <c r="E888" s="38"/>
      <c r="F888" s="38"/>
    </row>
    <row r="889" spans="1:6" x14ac:dyDescent="0.25">
      <c r="A889" s="38"/>
      <c r="B889" s="38"/>
      <c r="C889" s="38"/>
      <c r="D889" s="38"/>
      <c r="E889" s="38"/>
      <c r="F889" s="38"/>
    </row>
    <row r="890" spans="1:6" x14ac:dyDescent="0.25">
      <c r="A890" s="38"/>
      <c r="B890" s="38"/>
      <c r="C890" s="38"/>
      <c r="D890" s="38"/>
      <c r="E890" s="38"/>
      <c r="F890" s="38"/>
    </row>
    <row r="891" spans="1:6" x14ac:dyDescent="0.25">
      <c r="A891" s="38"/>
      <c r="B891" s="38"/>
      <c r="C891" s="38"/>
      <c r="D891" s="38"/>
      <c r="E891" s="38"/>
      <c r="F891" s="38"/>
    </row>
    <row r="892" spans="1:6" x14ac:dyDescent="0.25">
      <c r="A892" s="38"/>
      <c r="B892" s="38"/>
      <c r="C892" s="38"/>
      <c r="D892" s="38"/>
      <c r="E892" s="38"/>
      <c r="F892" s="38"/>
    </row>
    <row r="893" spans="1:6" x14ac:dyDescent="0.25">
      <c r="A893" s="38"/>
      <c r="B893" s="38"/>
      <c r="C893" s="38"/>
      <c r="D893" s="38"/>
      <c r="E893" s="38"/>
      <c r="F893" s="38"/>
    </row>
    <row r="894" spans="1:6" x14ac:dyDescent="0.25">
      <c r="A894" s="38"/>
      <c r="B894" s="38"/>
      <c r="C894" s="38"/>
      <c r="D894" s="38"/>
      <c r="E894" s="38"/>
      <c r="F894" s="38"/>
    </row>
    <row r="895" spans="1:6" x14ac:dyDescent="0.25">
      <c r="A895" s="38"/>
      <c r="B895" s="38"/>
      <c r="C895" s="38"/>
      <c r="D895" s="38"/>
      <c r="E895" s="38"/>
      <c r="F895" s="38"/>
    </row>
    <row r="896" spans="1:6" x14ac:dyDescent="0.25">
      <c r="A896" s="38"/>
      <c r="B896" s="38"/>
      <c r="C896" s="38"/>
      <c r="D896" s="38"/>
      <c r="E896" s="38"/>
      <c r="F896" s="38"/>
    </row>
    <row r="897" spans="1:6" x14ac:dyDescent="0.25">
      <c r="A897" s="38"/>
      <c r="B897" s="38"/>
      <c r="C897" s="38"/>
      <c r="D897" s="38"/>
      <c r="E897" s="38"/>
      <c r="F897" s="38"/>
    </row>
    <row r="898" spans="1:6" x14ac:dyDescent="0.25">
      <c r="A898" s="38"/>
      <c r="B898" s="38"/>
      <c r="C898" s="38"/>
      <c r="D898" s="38"/>
      <c r="E898" s="38"/>
      <c r="F898" s="38"/>
    </row>
    <row r="899" spans="1:6" x14ac:dyDescent="0.25">
      <c r="A899" s="38"/>
      <c r="B899" s="38"/>
      <c r="C899" s="38"/>
      <c r="D899" s="38"/>
      <c r="E899" s="38"/>
      <c r="F899" s="38"/>
    </row>
    <row r="900" spans="1:6" x14ac:dyDescent="0.25">
      <c r="A900" s="38"/>
      <c r="B900" s="38"/>
      <c r="C900" s="38"/>
      <c r="D900" s="38"/>
      <c r="E900" s="38"/>
      <c r="F900" s="38"/>
    </row>
    <row r="901" spans="1:6" x14ac:dyDescent="0.25">
      <c r="A901" s="38"/>
      <c r="B901" s="38"/>
      <c r="C901" s="38"/>
      <c r="D901" s="38"/>
      <c r="E901" s="38"/>
      <c r="F901" s="38"/>
    </row>
    <row r="902" spans="1:6" x14ac:dyDescent="0.25">
      <c r="A902" s="38"/>
      <c r="B902" s="38"/>
      <c r="C902" s="38"/>
      <c r="D902" s="38"/>
      <c r="E902" s="38"/>
      <c r="F902" s="38"/>
    </row>
    <row r="903" spans="1:6" x14ac:dyDescent="0.25">
      <c r="A903" s="38"/>
      <c r="B903" s="38"/>
      <c r="C903" s="38"/>
      <c r="D903" s="38"/>
      <c r="E903" s="38"/>
      <c r="F903" s="38"/>
    </row>
    <row r="904" spans="1:6" x14ac:dyDescent="0.25">
      <c r="A904" s="38"/>
      <c r="B904" s="38"/>
      <c r="C904" s="38"/>
      <c r="D904" s="38"/>
      <c r="E904" s="38"/>
      <c r="F904" s="38"/>
    </row>
    <row r="905" spans="1:6" x14ac:dyDescent="0.25">
      <c r="A905" s="38"/>
      <c r="B905" s="38"/>
      <c r="C905" s="38"/>
      <c r="D905" s="38"/>
      <c r="E905" s="38"/>
      <c r="F905" s="38"/>
    </row>
    <row r="906" spans="1:6" x14ac:dyDescent="0.25">
      <c r="A906" s="38"/>
      <c r="B906" s="38"/>
      <c r="C906" s="38"/>
      <c r="D906" s="38"/>
      <c r="E906" s="38"/>
      <c r="F906" s="38"/>
    </row>
    <row r="907" spans="1:6" x14ac:dyDescent="0.25">
      <c r="A907" s="38"/>
      <c r="B907" s="38"/>
      <c r="C907" s="38"/>
      <c r="D907" s="38"/>
      <c r="E907" s="38"/>
      <c r="F907" s="38"/>
    </row>
    <row r="908" spans="1:6" x14ac:dyDescent="0.25">
      <c r="A908" s="38"/>
      <c r="B908" s="38"/>
      <c r="C908" s="38"/>
      <c r="D908" s="38"/>
      <c r="E908" s="38"/>
      <c r="F908" s="38"/>
    </row>
    <row r="909" spans="1:6" x14ac:dyDescent="0.25">
      <c r="A909" s="38"/>
      <c r="B909" s="38"/>
      <c r="C909" s="38"/>
      <c r="D909" s="38"/>
      <c r="E909" s="38"/>
      <c r="F909" s="38"/>
    </row>
    <row r="910" spans="1:6" x14ac:dyDescent="0.25">
      <c r="A910" s="38"/>
      <c r="B910" s="38"/>
      <c r="C910" s="38"/>
      <c r="D910" s="38"/>
      <c r="E910" s="38"/>
      <c r="F910" s="38"/>
    </row>
    <row r="911" spans="1:6" x14ac:dyDescent="0.25">
      <c r="A911" s="38"/>
      <c r="B911" s="38"/>
      <c r="C911" s="38"/>
      <c r="D911" s="38"/>
      <c r="E911" s="38"/>
      <c r="F911" s="38"/>
    </row>
    <row r="912" spans="1:6" x14ac:dyDescent="0.25">
      <c r="A912" s="38"/>
      <c r="B912" s="38"/>
      <c r="C912" s="38"/>
      <c r="D912" s="38"/>
      <c r="E912" s="38"/>
      <c r="F912" s="38"/>
    </row>
    <row r="913" spans="1:6" x14ac:dyDescent="0.25">
      <c r="A913" s="38"/>
      <c r="B913" s="38"/>
      <c r="C913" s="38"/>
      <c r="D913" s="38"/>
      <c r="E913" s="38"/>
      <c r="F913" s="38"/>
    </row>
    <row r="914" spans="1:6" x14ac:dyDescent="0.25">
      <c r="A914" s="38"/>
      <c r="B914" s="38"/>
      <c r="C914" s="38"/>
      <c r="D914" s="38"/>
      <c r="E914" s="38"/>
      <c r="F914" s="38"/>
    </row>
    <row r="915" spans="1:6" x14ac:dyDescent="0.25">
      <c r="A915" s="38"/>
      <c r="B915" s="38"/>
      <c r="C915" s="38"/>
      <c r="D915" s="38"/>
      <c r="E915" s="38"/>
      <c r="F915" s="38"/>
    </row>
    <row r="916" spans="1:6" x14ac:dyDescent="0.25">
      <c r="A916" s="38"/>
      <c r="B916" s="38"/>
      <c r="C916" s="38"/>
      <c r="D916" s="38"/>
      <c r="E916" s="38"/>
      <c r="F916" s="38"/>
    </row>
    <row r="917" spans="1:6" x14ac:dyDescent="0.25">
      <c r="A917" s="38"/>
      <c r="B917" s="38"/>
      <c r="C917" s="38"/>
      <c r="D917" s="38"/>
      <c r="E917" s="38"/>
      <c r="F917" s="38"/>
    </row>
    <row r="918" spans="1:6" x14ac:dyDescent="0.25">
      <c r="A918" s="38"/>
      <c r="B918" s="38"/>
      <c r="C918" s="38"/>
      <c r="D918" s="38"/>
      <c r="E918" s="38"/>
      <c r="F918" s="38"/>
    </row>
    <row r="919" spans="1:6" x14ac:dyDescent="0.25">
      <c r="A919" s="38"/>
      <c r="B919" s="38"/>
      <c r="C919" s="38"/>
      <c r="D919" s="38"/>
      <c r="E919" s="38"/>
      <c r="F919" s="38"/>
    </row>
    <row r="920" spans="1:6" x14ac:dyDescent="0.25">
      <c r="A920" s="38"/>
      <c r="B920" s="38"/>
      <c r="C920" s="38"/>
      <c r="D920" s="38"/>
      <c r="E920" s="38"/>
      <c r="F920" s="38"/>
    </row>
    <row r="921" spans="1:6" x14ac:dyDescent="0.25">
      <c r="A921" s="38"/>
      <c r="B921" s="38"/>
      <c r="C921" s="38"/>
      <c r="D921" s="38"/>
      <c r="E921" s="38"/>
      <c r="F921" s="38"/>
    </row>
    <row r="922" spans="1:6" x14ac:dyDescent="0.25">
      <c r="A922" s="38"/>
      <c r="B922" s="38"/>
      <c r="C922" s="38"/>
      <c r="D922" s="38"/>
      <c r="E922" s="38"/>
      <c r="F922" s="38"/>
    </row>
    <row r="923" spans="1:6" x14ac:dyDescent="0.25">
      <c r="A923" s="38"/>
      <c r="B923" s="38"/>
      <c r="C923" s="38"/>
      <c r="D923" s="38"/>
      <c r="E923" s="38"/>
      <c r="F923" s="38"/>
    </row>
    <row r="924" spans="1:6" x14ac:dyDescent="0.25">
      <c r="A924" s="38"/>
      <c r="B924" s="38"/>
      <c r="C924" s="38"/>
      <c r="D924" s="38"/>
      <c r="E924" s="38"/>
      <c r="F924" s="38"/>
    </row>
    <row r="925" spans="1:6" x14ac:dyDescent="0.25">
      <c r="A925" s="38"/>
      <c r="B925" s="38"/>
      <c r="C925" s="38"/>
      <c r="D925" s="38"/>
      <c r="E925" s="38"/>
      <c r="F925" s="38"/>
    </row>
    <row r="926" spans="1:6" x14ac:dyDescent="0.25">
      <c r="A926" s="38"/>
      <c r="B926" s="38"/>
      <c r="C926" s="38"/>
      <c r="D926" s="38"/>
      <c r="E926" s="38"/>
      <c r="F926" s="38"/>
    </row>
    <row r="927" spans="1:6" x14ac:dyDescent="0.25">
      <c r="A927" s="38"/>
      <c r="B927" s="38"/>
      <c r="C927" s="38"/>
      <c r="D927" s="38"/>
      <c r="E927" s="38"/>
      <c r="F927" s="38"/>
    </row>
    <row r="928" spans="1:6" x14ac:dyDescent="0.25">
      <c r="A928" s="38"/>
      <c r="B928" s="38"/>
      <c r="C928" s="38"/>
      <c r="D928" s="38"/>
      <c r="E928" s="38"/>
      <c r="F928" s="38"/>
    </row>
    <row r="929" spans="1:6" x14ac:dyDescent="0.25">
      <c r="A929" s="38"/>
      <c r="B929" s="38"/>
      <c r="C929" s="38"/>
      <c r="D929" s="38"/>
      <c r="E929" s="38"/>
      <c r="F929" s="38"/>
    </row>
    <row r="930" spans="1:6" x14ac:dyDescent="0.25">
      <c r="A930" s="38"/>
      <c r="B930" s="38"/>
      <c r="C930" s="38"/>
      <c r="D930" s="38"/>
      <c r="E930" s="38"/>
      <c r="F930" s="38"/>
    </row>
    <row r="931" spans="1:6" x14ac:dyDescent="0.25">
      <c r="A931" s="38"/>
      <c r="B931" s="38"/>
      <c r="C931" s="38"/>
      <c r="D931" s="38"/>
      <c r="E931" s="38"/>
      <c r="F931" s="38"/>
    </row>
    <row r="932" spans="1:6" x14ac:dyDescent="0.25">
      <c r="A932" s="38"/>
      <c r="B932" s="38"/>
      <c r="C932" s="38"/>
      <c r="D932" s="38"/>
      <c r="E932" s="38"/>
      <c r="F932" s="38"/>
    </row>
    <row r="933" spans="1:6" x14ac:dyDescent="0.25">
      <c r="A933" s="38"/>
      <c r="B933" s="38"/>
      <c r="C933" s="38"/>
      <c r="D933" s="38"/>
      <c r="E933" s="38"/>
      <c r="F933" s="38"/>
    </row>
    <row r="934" spans="1:6" x14ac:dyDescent="0.25">
      <c r="A934" s="38"/>
      <c r="B934" s="38"/>
      <c r="C934" s="38"/>
      <c r="D934" s="38"/>
      <c r="E934" s="38"/>
      <c r="F934" s="38"/>
    </row>
    <row r="935" spans="1:6" x14ac:dyDescent="0.25">
      <c r="A935" s="38"/>
      <c r="B935" s="38"/>
      <c r="C935" s="38"/>
      <c r="D935" s="38"/>
      <c r="E935" s="38"/>
      <c r="F935" s="38"/>
    </row>
    <row r="936" spans="1:6" x14ac:dyDescent="0.25">
      <c r="A936" s="38"/>
      <c r="B936" s="38"/>
      <c r="C936" s="38"/>
      <c r="D936" s="38"/>
      <c r="E936" s="38"/>
      <c r="F936" s="38"/>
    </row>
    <row r="937" spans="1:6" x14ac:dyDescent="0.25">
      <c r="A937" s="38"/>
      <c r="B937" s="38"/>
      <c r="C937" s="38"/>
      <c r="D937" s="38"/>
      <c r="E937" s="38"/>
      <c r="F937" s="38"/>
    </row>
    <row r="938" spans="1:6" x14ac:dyDescent="0.25">
      <c r="A938" s="38"/>
      <c r="B938" s="38"/>
      <c r="C938" s="38"/>
      <c r="D938" s="38"/>
      <c r="E938" s="38"/>
      <c r="F938" s="38"/>
    </row>
    <row r="939" spans="1:6" x14ac:dyDescent="0.25">
      <c r="A939" s="38"/>
      <c r="B939" s="38"/>
      <c r="C939" s="38"/>
      <c r="D939" s="38"/>
      <c r="E939" s="38"/>
      <c r="F939" s="38"/>
    </row>
    <row r="940" spans="1:6" x14ac:dyDescent="0.25">
      <c r="A940" s="38"/>
      <c r="B940" s="38"/>
      <c r="C940" s="38"/>
      <c r="D940" s="38"/>
      <c r="E940" s="38"/>
      <c r="F940" s="38"/>
    </row>
    <row r="941" spans="1:6" x14ac:dyDescent="0.25">
      <c r="A941" s="38"/>
      <c r="B941" s="38"/>
      <c r="C941" s="38"/>
      <c r="D941" s="38"/>
      <c r="E941" s="38"/>
      <c r="F941" s="38"/>
    </row>
    <row r="942" spans="1:6" x14ac:dyDescent="0.25">
      <c r="A942" s="38"/>
      <c r="B942" s="38"/>
      <c r="C942" s="38"/>
      <c r="D942" s="38"/>
      <c r="E942" s="38"/>
      <c r="F942" s="38"/>
    </row>
    <row r="943" spans="1:6" x14ac:dyDescent="0.25">
      <c r="A943" s="38"/>
      <c r="B943" s="38"/>
      <c r="C943" s="38"/>
      <c r="D943" s="38"/>
      <c r="E943" s="38"/>
      <c r="F943" s="38"/>
    </row>
    <row r="944" spans="1:6" x14ac:dyDescent="0.25">
      <c r="A944" s="38"/>
      <c r="B944" s="38"/>
      <c r="C944" s="38"/>
      <c r="D944" s="38"/>
      <c r="E944" s="38"/>
      <c r="F944" s="38"/>
    </row>
    <row r="945" spans="1:6" x14ac:dyDescent="0.25">
      <c r="A945" s="38"/>
      <c r="B945" s="38"/>
      <c r="C945" s="38"/>
      <c r="D945" s="38"/>
      <c r="E945" s="38"/>
      <c r="F945" s="38"/>
    </row>
    <row r="946" spans="1:6" x14ac:dyDescent="0.25">
      <c r="A946" s="38"/>
      <c r="B946" s="38"/>
      <c r="C946" s="38"/>
      <c r="D946" s="38"/>
      <c r="E946" s="38"/>
      <c r="F946" s="38"/>
    </row>
    <row r="947" spans="1:6" x14ac:dyDescent="0.25">
      <c r="A947" s="38"/>
      <c r="B947" s="38"/>
      <c r="C947" s="38"/>
      <c r="D947" s="38"/>
      <c r="E947" s="38"/>
      <c r="F947" s="38"/>
    </row>
    <row r="948" spans="1:6" x14ac:dyDescent="0.25">
      <c r="A948" s="38"/>
      <c r="B948" s="38"/>
      <c r="C948" s="38"/>
      <c r="D948" s="38"/>
      <c r="E948" s="38"/>
      <c r="F948" s="38"/>
    </row>
    <row r="949" spans="1:6" x14ac:dyDescent="0.25">
      <c r="A949" s="38"/>
      <c r="B949" s="38"/>
      <c r="C949" s="38"/>
      <c r="D949" s="38"/>
      <c r="E949" s="38"/>
      <c r="F949" s="38"/>
    </row>
    <row r="950" spans="1:6" x14ac:dyDescent="0.25">
      <c r="A950" s="38"/>
      <c r="B950" s="38"/>
      <c r="C950" s="38"/>
      <c r="D950" s="38"/>
      <c r="E950" s="38"/>
      <c r="F950" s="38"/>
    </row>
    <row r="951" spans="1:6" x14ac:dyDescent="0.25">
      <c r="A951" s="38"/>
      <c r="B951" s="38"/>
      <c r="C951" s="38"/>
      <c r="D951" s="38"/>
      <c r="E951" s="38"/>
      <c r="F951" s="38"/>
    </row>
    <row r="952" spans="1:6" x14ac:dyDescent="0.25">
      <c r="A952" s="38"/>
      <c r="B952" s="38"/>
      <c r="C952" s="38"/>
      <c r="D952" s="38"/>
      <c r="E952" s="38"/>
      <c r="F952" s="38"/>
    </row>
    <row r="953" spans="1:6" x14ac:dyDescent="0.25">
      <c r="A953" s="38"/>
      <c r="B953" s="38"/>
      <c r="C953" s="38"/>
      <c r="D953" s="38"/>
      <c r="E953" s="38"/>
      <c r="F953" s="38"/>
    </row>
    <row r="954" spans="1:6" x14ac:dyDescent="0.25">
      <c r="A954" s="38"/>
      <c r="B954" s="38"/>
      <c r="C954" s="38"/>
      <c r="D954" s="38"/>
      <c r="E954" s="38"/>
      <c r="F954" s="38"/>
    </row>
    <row r="955" spans="1:6" x14ac:dyDescent="0.25">
      <c r="A955" s="38"/>
      <c r="B955" s="38"/>
      <c r="C955" s="38"/>
      <c r="D955" s="38"/>
      <c r="E955" s="38"/>
      <c r="F955" s="38"/>
    </row>
    <row r="956" spans="1:6" x14ac:dyDescent="0.25">
      <c r="A956" s="38"/>
      <c r="B956" s="38"/>
      <c r="C956" s="38"/>
      <c r="D956" s="38"/>
      <c r="E956" s="38"/>
      <c r="F956" s="38"/>
    </row>
    <row r="957" spans="1:6" x14ac:dyDescent="0.25">
      <c r="A957" s="38"/>
      <c r="B957" s="38"/>
      <c r="C957" s="38"/>
      <c r="D957" s="38"/>
      <c r="E957" s="38"/>
      <c r="F957" s="38"/>
    </row>
    <row r="958" spans="1:6" x14ac:dyDescent="0.25">
      <c r="A958" s="38"/>
      <c r="B958" s="38"/>
      <c r="C958" s="38"/>
      <c r="D958" s="38"/>
      <c r="E958" s="38"/>
      <c r="F958" s="38"/>
    </row>
    <row r="959" spans="1:6" x14ac:dyDescent="0.25">
      <c r="A959" s="38"/>
      <c r="B959" s="38"/>
      <c r="C959" s="38"/>
      <c r="D959" s="38"/>
      <c r="E959" s="38"/>
      <c r="F959" s="38"/>
    </row>
    <row r="960" spans="1:6" x14ac:dyDescent="0.25">
      <c r="A960" s="38"/>
      <c r="B960" s="38"/>
      <c r="C960" s="38"/>
      <c r="D960" s="38"/>
      <c r="E960" s="38"/>
      <c r="F960" s="38"/>
    </row>
    <row r="961" spans="1:6" x14ac:dyDescent="0.25">
      <c r="A961" s="38"/>
      <c r="B961" s="38"/>
      <c r="C961" s="38"/>
      <c r="D961" s="38"/>
      <c r="E961" s="38"/>
      <c r="F961" s="38"/>
    </row>
    <row r="962" spans="1:6" x14ac:dyDescent="0.25">
      <c r="A962" s="38"/>
      <c r="B962" s="38"/>
      <c r="C962" s="38"/>
      <c r="D962" s="38"/>
      <c r="E962" s="38"/>
      <c r="F962" s="38"/>
    </row>
    <row r="963" spans="1:6" x14ac:dyDescent="0.25">
      <c r="A963" s="38"/>
      <c r="B963" s="38"/>
      <c r="C963" s="38"/>
      <c r="D963" s="38"/>
      <c r="E963" s="38"/>
      <c r="F963" s="38"/>
    </row>
    <row r="964" spans="1:6" x14ac:dyDescent="0.25">
      <c r="A964" s="38"/>
      <c r="B964" s="38"/>
      <c r="C964" s="38"/>
      <c r="D964" s="38"/>
      <c r="E964" s="38"/>
      <c r="F964" s="38"/>
    </row>
    <row r="965" spans="1:6" x14ac:dyDescent="0.25">
      <c r="A965" s="38"/>
      <c r="B965" s="38"/>
      <c r="C965" s="38"/>
      <c r="D965" s="38"/>
      <c r="E965" s="38"/>
      <c r="F965" s="38"/>
    </row>
    <row r="966" spans="1:6" x14ac:dyDescent="0.25">
      <c r="A966" s="38"/>
      <c r="B966" s="38"/>
      <c r="C966" s="38"/>
      <c r="D966" s="38"/>
      <c r="E966" s="38"/>
      <c r="F966" s="38"/>
    </row>
    <row r="967" spans="1:6" x14ac:dyDescent="0.25">
      <c r="A967" s="38"/>
      <c r="B967" s="38"/>
      <c r="C967" s="38"/>
      <c r="D967" s="38"/>
      <c r="E967" s="38"/>
      <c r="F967" s="38"/>
    </row>
    <row r="968" spans="1:6" x14ac:dyDescent="0.25">
      <c r="A968" s="38"/>
      <c r="B968" s="38"/>
      <c r="C968" s="38"/>
      <c r="D968" s="38"/>
      <c r="E968" s="38"/>
      <c r="F968" s="38"/>
    </row>
    <row r="969" spans="1:6" x14ac:dyDescent="0.25">
      <c r="A969" s="38"/>
      <c r="B969" s="38"/>
      <c r="C969" s="38"/>
      <c r="D969" s="38"/>
      <c r="E969" s="38"/>
      <c r="F969" s="38"/>
    </row>
    <row r="970" spans="1:6" x14ac:dyDescent="0.25">
      <c r="A970" s="38"/>
      <c r="B970" s="38"/>
      <c r="C970" s="38"/>
      <c r="D970" s="38"/>
      <c r="E970" s="38"/>
      <c r="F970" s="38"/>
    </row>
    <row r="971" spans="1:6" x14ac:dyDescent="0.25">
      <c r="A971" s="38"/>
      <c r="B971" s="38"/>
      <c r="C971" s="38"/>
      <c r="D971" s="38"/>
      <c r="E971" s="38"/>
      <c r="F971" s="38"/>
    </row>
    <row r="972" spans="1:6" x14ac:dyDescent="0.25">
      <c r="A972" s="38"/>
      <c r="B972" s="38"/>
      <c r="C972" s="38"/>
      <c r="D972" s="38"/>
      <c r="E972" s="38"/>
      <c r="F972" s="38"/>
    </row>
    <row r="973" spans="1:6" x14ac:dyDescent="0.25">
      <c r="A973" s="38"/>
      <c r="B973" s="38"/>
      <c r="C973" s="38"/>
      <c r="D973" s="38"/>
      <c r="E973" s="38"/>
      <c r="F973" s="38"/>
    </row>
    <row r="974" spans="1:6" x14ac:dyDescent="0.25">
      <c r="A974" s="38"/>
      <c r="B974" s="38"/>
      <c r="C974" s="38"/>
      <c r="D974" s="38"/>
      <c r="E974" s="38"/>
      <c r="F974" s="38"/>
    </row>
    <row r="975" spans="1:6" x14ac:dyDescent="0.25">
      <c r="A975" s="38"/>
      <c r="B975" s="38"/>
      <c r="C975" s="38"/>
      <c r="D975" s="38"/>
      <c r="E975" s="38"/>
      <c r="F975" s="38"/>
    </row>
    <row r="976" spans="1:6" x14ac:dyDescent="0.25">
      <c r="A976" s="38"/>
      <c r="B976" s="38"/>
      <c r="C976" s="38"/>
      <c r="D976" s="38"/>
      <c r="E976" s="38"/>
      <c r="F976" s="38"/>
    </row>
    <row r="977" spans="1:6" x14ac:dyDescent="0.25">
      <c r="A977" s="38"/>
      <c r="B977" s="38"/>
      <c r="C977" s="38"/>
      <c r="D977" s="38"/>
      <c r="E977" s="38"/>
      <c r="F977" s="38"/>
    </row>
    <row r="978" spans="1:6" x14ac:dyDescent="0.25">
      <c r="A978" s="38"/>
      <c r="B978" s="38"/>
      <c r="C978" s="38"/>
      <c r="D978" s="38"/>
      <c r="E978" s="38"/>
      <c r="F978" s="38"/>
    </row>
    <row r="979" spans="1:6" x14ac:dyDescent="0.25">
      <c r="A979" s="38"/>
      <c r="B979" s="38"/>
      <c r="C979" s="38"/>
      <c r="D979" s="38"/>
      <c r="E979" s="38"/>
      <c r="F979" s="38"/>
    </row>
    <row r="980" spans="1:6" x14ac:dyDescent="0.25">
      <c r="A980" s="38"/>
      <c r="B980" s="38"/>
      <c r="C980" s="38"/>
      <c r="D980" s="38"/>
      <c r="E980" s="38"/>
      <c r="F980" s="38"/>
    </row>
    <row r="981" spans="1:6" x14ac:dyDescent="0.25">
      <c r="A981" s="38"/>
      <c r="B981" s="38"/>
      <c r="C981" s="38"/>
      <c r="D981" s="38"/>
      <c r="E981" s="38"/>
      <c r="F981" s="38"/>
    </row>
    <row r="982" spans="1:6" x14ac:dyDescent="0.25">
      <c r="A982" s="38"/>
      <c r="B982" s="38"/>
      <c r="C982" s="38"/>
      <c r="D982" s="38"/>
      <c r="E982" s="38"/>
      <c r="F982" s="38"/>
    </row>
    <row r="983" spans="1:6" x14ac:dyDescent="0.25">
      <c r="A983" s="38"/>
      <c r="B983" s="38"/>
      <c r="C983" s="38"/>
      <c r="D983" s="38"/>
      <c r="E983" s="38"/>
      <c r="F983" s="38"/>
    </row>
    <row r="984" spans="1:6" x14ac:dyDescent="0.25">
      <c r="A984" s="38"/>
      <c r="B984" s="38"/>
      <c r="C984" s="38"/>
      <c r="D984" s="38"/>
      <c r="E984" s="38"/>
      <c r="F984" s="38"/>
    </row>
    <row r="985" spans="1:6" x14ac:dyDescent="0.25">
      <c r="A985" s="38"/>
      <c r="B985" s="38"/>
      <c r="C985" s="38"/>
      <c r="D985" s="38"/>
      <c r="E985" s="38"/>
      <c r="F985" s="38"/>
    </row>
    <row r="986" spans="1:6" x14ac:dyDescent="0.25">
      <c r="A986" s="38"/>
      <c r="B986" s="38"/>
      <c r="C986" s="38"/>
      <c r="D986" s="38"/>
      <c r="E986" s="38"/>
      <c r="F986" s="38"/>
    </row>
    <row r="987" spans="1:6" x14ac:dyDescent="0.25">
      <c r="A987" s="38"/>
      <c r="B987" s="38"/>
      <c r="C987" s="38"/>
      <c r="D987" s="38"/>
      <c r="E987" s="38"/>
      <c r="F987" s="38"/>
    </row>
    <row r="988" spans="1:6" x14ac:dyDescent="0.25">
      <c r="A988" s="38"/>
      <c r="B988" s="38"/>
      <c r="C988" s="38"/>
      <c r="D988" s="38"/>
      <c r="E988" s="38"/>
      <c r="F988" s="38"/>
    </row>
    <row r="989" spans="1:6" x14ac:dyDescent="0.25">
      <c r="A989" s="38"/>
      <c r="B989" s="38"/>
      <c r="C989" s="38"/>
      <c r="D989" s="38"/>
      <c r="E989" s="38"/>
      <c r="F989" s="38"/>
    </row>
    <row r="990" spans="1:6" x14ac:dyDescent="0.25">
      <c r="A990" s="38"/>
      <c r="B990" s="38"/>
      <c r="C990" s="38"/>
      <c r="D990" s="38"/>
      <c r="E990" s="38"/>
      <c r="F990" s="38"/>
    </row>
    <row r="991" spans="1:6" x14ac:dyDescent="0.25">
      <c r="A991" s="38"/>
      <c r="B991" s="38"/>
      <c r="C991" s="38"/>
      <c r="D991" s="38"/>
      <c r="E991" s="38"/>
      <c r="F991" s="38"/>
    </row>
    <row r="992" spans="1:6" x14ac:dyDescent="0.25">
      <c r="A992" s="38"/>
      <c r="B992" s="38"/>
      <c r="C992" s="38"/>
      <c r="D992" s="38"/>
      <c r="E992" s="38"/>
      <c r="F992" s="38"/>
    </row>
    <row r="993" spans="1:6" x14ac:dyDescent="0.25">
      <c r="A993" s="38"/>
      <c r="B993" s="38"/>
      <c r="C993" s="38"/>
      <c r="D993" s="38"/>
      <c r="E993" s="38"/>
      <c r="F993" s="38"/>
    </row>
    <row r="994" spans="1:6" x14ac:dyDescent="0.25">
      <c r="A994" s="38"/>
      <c r="B994" s="38"/>
      <c r="C994" s="38"/>
      <c r="D994" s="38"/>
      <c r="E994" s="38"/>
      <c r="F994" s="38"/>
    </row>
    <row r="995" spans="1:6" x14ac:dyDescent="0.25">
      <c r="A995" s="38"/>
      <c r="B995" s="38"/>
      <c r="C995" s="38"/>
      <c r="D995" s="38"/>
      <c r="E995" s="38"/>
      <c r="F995" s="38"/>
    </row>
    <row r="996" spans="1:6" x14ac:dyDescent="0.25">
      <c r="A996" s="38"/>
      <c r="B996" s="38"/>
      <c r="C996" s="38"/>
      <c r="D996" s="38"/>
      <c r="E996" s="38"/>
      <c r="F996" s="38"/>
    </row>
    <row r="997" spans="1:6" x14ac:dyDescent="0.25">
      <c r="A997" s="38"/>
      <c r="B997" s="38"/>
      <c r="C997" s="38"/>
      <c r="D997" s="38"/>
      <c r="E997" s="38"/>
      <c r="F997" s="38"/>
    </row>
    <row r="998" spans="1:6" x14ac:dyDescent="0.25">
      <c r="A998" s="38"/>
      <c r="B998" s="38"/>
      <c r="C998" s="38"/>
      <c r="D998" s="38"/>
      <c r="E998" s="38"/>
      <c r="F998" s="38"/>
    </row>
    <row r="999" spans="1:6" x14ac:dyDescent="0.25">
      <c r="A999" s="38"/>
      <c r="B999" s="38"/>
      <c r="C999" s="38"/>
      <c r="D999" s="38"/>
      <c r="E999" s="38"/>
      <c r="F999" s="38"/>
    </row>
    <row r="1000" spans="1:6" x14ac:dyDescent="0.25">
      <c r="A1000" s="38"/>
      <c r="B1000" s="38"/>
      <c r="C1000" s="38"/>
      <c r="D1000" s="38"/>
      <c r="E1000" s="38"/>
      <c r="F1000" s="38"/>
    </row>
    <row r="1001" spans="1:6" x14ac:dyDescent="0.25">
      <c r="A1001" s="38"/>
      <c r="B1001" s="38"/>
      <c r="C1001" s="38"/>
      <c r="D1001" s="38"/>
      <c r="E1001" s="38"/>
      <c r="F1001" s="38"/>
    </row>
    <row r="1002" spans="1:6" x14ac:dyDescent="0.25">
      <c r="A1002" s="38"/>
      <c r="B1002" s="38"/>
      <c r="C1002" s="38"/>
      <c r="D1002" s="38"/>
      <c r="E1002" s="38"/>
      <c r="F1002" s="38"/>
    </row>
    <row r="1003" spans="1:6" x14ac:dyDescent="0.25">
      <c r="A1003" s="38"/>
      <c r="B1003" s="38"/>
      <c r="C1003" s="38"/>
      <c r="D1003" s="38"/>
      <c r="E1003" s="38"/>
      <c r="F1003" s="38"/>
    </row>
    <row r="1004" spans="1:6" x14ac:dyDescent="0.25">
      <c r="A1004" s="38"/>
      <c r="B1004" s="38"/>
      <c r="C1004" s="38"/>
      <c r="D1004" s="38"/>
      <c r="E1004" s="38"/>
      <c r="F1004" s="38"/>
    </row>
    <row r="1005" spans="1:6" x14ac:dyDescent="0.25">
      <c r="A1005" s="38"/>
      <c r="B1005" s="38"/>
      <c r="C1005" s="38"/>
      <c r="D1005" s="38"/>
      <c r="E1005" s="38"/>
      <c r="F1005" s="38"/>
    </row>
    <row r="1006" spans="1:6" x14ac:dyDescent="0.25">
      <c r="A1006" s="38"/>
      <c r="B1006" s="38"/>
      <c r="C1006" s="38"/>
      <c r="D1006" s="38"/>
      <c r="E1006" s="38"/>
      <c r="F1006" s="38"/>
    </row>
    <row r="1007" spans="1:6" x14ac:dyDescent="0.25">
      <c r="A1007" s="38"/>
      <c r="B1007" s="38"/>
      <c r="C1007" s="38"/>
      <c r="D1007" s="38"/>
      <c r="E1007" s="38"/>
      <c r="F1007" s="38"/>
    </row>
    <row r="1008" spans="1:6" x14ac:dyDescent="0.25">
      <c r="A1008" s="38"/>
      <c r="B1008" s="38"/>
      <c r="C1008" s="38"/>
      <c r="D1008" s="38"/>
      <c r="E1008" s="38"/>
      <c r="F1008" s="38"/>
    </row>
    <row r="1009" spans="1:6" x14ac:dyDescent="0.25">
      <c r="A1009" s="38"/>
      <c r="B1009" s="38"/>
      <c r="C1009" s="38"/>
      <c r="D1009" s="38"/>
      <c r="E1009" s="38"/>
      <c r="F1009" s="38"/>
    </row>
    <row r="1010" spans="1:6" x14ac:dyDescent="0.25">
      <c r="A1010" s="38"/>
      <c r="B1010" s="38"/>
      <c r="C1010" s="38"/>
      <c r="D1010" s="38"/>
      <c r="E1010" s="38"/>
      <c r="F1010" s="38"/>
    </row>
    <row r="1011" spans="1:6" x14ac:dyDescent="0.25">
      <c r="A1011" s="38"/>
      <c r="B1011" s="38"/>
      <c r="C1011" s="38"/>
      <c r="D1011" s="38"/>
      <c r="E1011" s="38"/>
      <c r="F1011" s="38"/>
    </row>
    <row r="1012" spans="1:6" x14ac:dyDescent="0.25">
      <c r="A1012" s="38"/>
      <c r="B1012" s="38"/>
      <c r="C1012" s="38"/>
      <c r="D1012" s="38"/>
      <c r="E1012" s="38"/>
      <c r="F1012" s="38"/>
    </row>
    <row r="1013" spans="1:6" x14ac:dyDescent="0.25">
      <c r="A1013" s="38"/>
      <c r="B1013" s="38"/>
      <c r="C1013" s="38"/>
      <c r="D1013" s="38"/>
      <c r="E1013" s="38"/>
      <c r="F1013" s="38"/>
    </row>
    <row r="1014" spans="1:6" x14ac:dyDescent="0.25">
      <c r="A1014" s="38"/>
      <c r="B1014" s="38"/>
      <c r="C1014" s="38"/>
      <c r="D1014" s="38"/>
      <c r="E1014" s="38"/>
      <c r="F1014" s="38"/>
    </row>
    <row r="1015" spans="1:6" x14ac:dyDescent="0.25">
      <c r="A1015" s="38"/>
      <c r="B1015" s="38"/>
      <c r="C1015" s="38"/>
      <c r="D1015" s="38"/>
      <c r="E1015" s="38"/>
      <c r="F1015" s="38"/>
    </row>
    <row r="1016" spans="1:6" x14ac:dyDescent="0.25">
      <c r="A1016" s="38"/>
      <c r="B1016" s="38"/>
      <c r="C1016" s="38"/>
      <c r="D1016" s="38"/>
      <c r="E1016" s="38"/>
      <c r="F1016" s="38"/>
    </row>
    <row r="1017" spans="1:6" x14ac:dyDescent="0.25">
      <c r="A1017" s="38"/>
      <c r="B1017" s="38"/>
      <c r="C1017" s="38"/>
      <c r="D1017" s="38"/>
      <c r="E1017" s="38"/>
      <c r="F1017" s="38"/>
    </row>
    <row r="1018" spans="1:6" x14ac:dyDescent="0.25">
      <c r="A1018" s="38"/>
      <c r="B1018" s="38"/>
      <c r="C1018" s="38"/>
      <c r="D1018" s="38"/>
      <c r="E1018" s="38"/>
      <c r="F1018" s="38"/>
    </row>
    <row r="1019" spans="1:6" x14ac:dyDescent="0.25">
      <c r="A1019" s="38"/>
      <c r="B1019" s="38"/>
      <c r="C1019" s="38"/>
      <c r="D1019" s="38"/>
      <c r="E1019" s="38"/>
      <c r="F1019" s="38"/>
    </row>
    <row r="1020" spans="1:6" x14ac:dyDescent="0.25">
      <c r="A1020" s="38"/>
      <c r="B1020" s="38"/>
      <c r="C1020" s="38"/>
      <c r="D1020" s="38"/>
      <c r="E1020" s="38"/>
      <c r="F1020" s="38"/>
    </row>
    <row r="1021" spans="1:6" x14ac:dyDescent="0.25">
      <c r="A1021" s="38"/>
      <c r="B1021" s="38"/>
      <c r="C1021" s="38"/>
      <c r="D1021" s="38"/>
      <c r="E1021" s="38"/>
      <c r="F1021" s="38"/>
    </row>
    <row r="1022" spans="1:6" x14ac:dyDescent="0.25">
      <c r="A1022" s="38"/>
      <c r="B1022" s="38"/>
      <c r="C1022" s="38"/>
      <c r="D1022" s="38"/>
      <c r="E1022" s="38"/>
      <c r="F1022" s="38"/>
    </row>
    <row r="1023" spans="1:6" x14ac:dyDescent="0.25">
      <c r="A1023" s="38"/>
      <c r="B1023" s="38"/>
      <c r="C1023" s="38"/>
      <c r="D1023" s="38"/>
      <c r="E1023" s="38"/>
      <c r="F1023" s="38"/>
    </row>
    <row r="1024" spans="1:6" x14ac:dyDescent="0.25">
      <c r="A1024" s="38"/>
      <c r="B1024" s="38"/>
      <c r="C1024" s="38"/>
      <c r="D1024" s="38"/>
      <c r="E1024" s="38"/>
      <c r="F1024" s="38"/>
    </row>
    <row r="1025" spans="1:6" x14ac:dyDescent="0.25">
      <c r="A1025" s="38"/>
      <c r="B1025" s="38"/>
      <c r="C1025" s="38"/>
      <c r="D1025" s="38"/>
      <c r="E1025" s="38"/>
      <c r="F1025" s="38"/>
    </row>
    <row r="1026" spans="1:6" x14ac:dyDescent="0.25">
      <c r="A1026" s="38"/>
      <c r="B1026" s="38"/>
      <c r="C1026" s="38"/>
      <c r="D1026" s="38"/>
      <c r="E1026" s="38"/>
      <c r="F1026" s="38"/>
    </row>
    <row r="1027" spans="1:6" x14ac:dyDescent="0.25">
      <c r="A1027" s="38"/>
      <c r="B1027" s="38"/>
      <c r="C1027" s="38"/>
      <c r="D1027" s="38"/>
      <c r="E1027" s="38"/>
      <c r="F1027" s="38"/>
    </row>
    <row r="1028" spans="1:6" x14ac:dyDescent="0.25">
      <c r="A1028" s="38"/>
      <c r="B1028" s="38"/>
      <c r="C1028" s="38"/>
      <c r="D1028" s="38"/>
      <c r="E1028" s="38"/>
      <c r="F1028" s="38"/>
    </row>
    <row r="1029" spans="1:6" x14ac:dyDescent="0.25">
      <c r="A1029" s="38"/>
      <c r="B1029" s="38"/>
      <c r="C1029" s="38"/>
      <c r="D1029" s="38"/>
      <c r="E1029" s="38"/>
      <c r="F1029" s="38"/>
    </row>
    <row r="1030" spans="1:6" x14ac:dyDescent="0.25">
      <c r="A1030" s="38"/>
      <c r="B1030" s="38"/>
      <c r="C1030" s="38"/>
      <c r="D1030" s="38"/>
      <c r="E1030" s="38"/>
      <c r="F1030" s="38"/>
    </row>
    <row r="1031" spans="1:6" x14ac:dyDescent="0.25">
      <c r="A1031" s="38"/>
      <c r="B1031" s="38"/>
      <c r="C1031" s="38"/>
      <c r="D1031" s="38"/>
      <c r="E1031" s="38"/>
      <c r="F1031" s="38"/>
    </row>
    <row r="1032" spans="1:6" x14ac:dyDescent="0.25">
      <c r="A1032" s="38"/>
      <c r="B1032" s="38"/>
      <c r="C1032" s="38"/>
      <c r="D1032" s="38"/>
      <c r="E1032" s="38"/>
      <c r="F1032" s="38"/>
    </row>
    <row r="1033" spans="1:6" x14ac:dyDescent="0.25">
      <c r="A1033" s="38"/>
      <c r="B1033" s="38"/>
      <c r="C1033" s="38"/>
      <c r="D1033" s="38"/>
      <c r="E1033" s="38"/>
      <c r="F1033" s="38"/>
    </row>
    <row r="1034" spans="1:6" x14ac:dyDescent="0.25">
      <c r="A1034" s="38"/>
      <c r="B1034" s="38"/>
      <c r="C1034" s="38"/>
      <c r="D1034" s="38"/>
      <c r="E1034" s="38"/>
      <c r="F1034" s="38"/>
    </row>
    <row r="1035" spans="1:6" x14ac:dyDescent="0.25">
      <c r="A1035" s="38"/>
      <c r="B1035" s="38"/>
      <c r="C1035" s="38"/>
      <c r="D1035" s="38"/>
      <c r="E1035" s="38"/>
      <c r="F1035" s="38"/>
    </row>
    <row r="1036" spans="1:6" x14ac:dyDescent="0.25">
      <c r="A1036" s="38"/>
      <c r="B1036" s="38"/>
      <c r="C1036" s="38"/>
      <c r="D1036" s="38"/>
      <c r="E1036" s="38"/>
      <c r="F1036" s="38"/>
    </row>
    <row r="1037" spans="1:6" x14ac:dyDescent="0.25">
      <c r="A1037" s="38"/>
      <c r="B1037" s="38"/>
      <c r="C1037" s="38"/>
      <c r="D1037" s="38"/>
      <c r="E1037" s="38"/>
      <c r="F1037" s="38"/>
    </row>
    <row r="1038" spans="1:6" x14ac:dyDescent="0.25">
      <c r="A1038" s="38"/>
      <c r="B1038" s="38"/>
      <c r="C1038" s="38"/>
      <c r="D1038" s="38"/>
      <c r="E1038" s="38"/>
      <c r="F1038" s="38"/>
    </row>
    <row r="1039" spans="1:6" x14ac:dyDescent="0.25">
      <c r="A1039" s="38"/>
      <c r="B1039" s="38"/>
      <c r="C1039" s="38"/>
      <c r="D1039" s="38"/>
      <c r="E1039" s="38"/>
      <c r="F1039" s="38"/>
    </row>
    <row r="1040" spans="1:6" x14ac:dyDescent="0.25">
      <c r="A1040" s="38"/>
      <c r="B1040" s="38"/>
      <c r="C1040" s="38"/>
      <c r="D1040" s="38"/>
      <c r="E1040" s="38"/>
      <c r="F1040" s="38"/>
    </row>
    <row r="1041" spans="1:6" x14ac:dyDescent="0.25">
      <c r="A1041" s="38"/>
      <c r="B1041" s="38"/>
      <c r="C1041" s="38"/>
      <c r="D1041" s="38"/>
      <c r="E1041" s="38"/>
      <c r="F1041" s="38"/>
    </row>
    <row r="1042" spans="1:6" x14ac:dyDescent="0.25">
      <c r="A1042" s="38"/>
      <c r="B1042" s="38"/>
      <c r="C1042" s="38"/>
      <c r="D1042" s="38"/>
      <c r="E1042" s="38"/>
      <c r="F1042" s="38"/>
    </row>
    <row r="1043" spans="1:6" x14ac:dyDescent="0.25">
      <c r="A1043" s="38"/>
      <c r="B1043" s="38"/>
      <c r="C1043" s="38"/>
      <c r="D1043" s="38"/>
      <c r="E1043" s="38"/>
      <c r="F1043" s="38"/>
    </row>
    <row r="1044" spans="1:6" x14ac:dyDescent="0.25">
      <c r="A1044" s="38"/>
      <c r="B1044" s="38"/>
      <c r="C1044" s="38"/>
      <c r="D1044" s="38"/>
      <c r="E1044" s="38"/>
      <c r="F1044" s="38"/>
    </row>
    <row r="1045" spans="1:6" x14ac:dyDescent="0.25">
      <c r="A1045" s="38"/>
      <c r="B1045" s="38"/>
      <c r="C1045" s="38"/>
      <c r="D1045" s="38"/>
      <c r="E1045" s="38"/>
      <c r="F1045" s="38"/>
    </row>
    <row r="1046" spans="1:6" x14ac:dyDescent="0.25">
      <c r="A1046" s="38"/>
      <c r="B1046" s="38"/>
      <c r="C1046" s="38"/>
      <c r="D1046" s="38"/>
      <c r="E1046" s="38"/>
      <c r="F1046" s="38"/>
    </row>
    <row r="1047" spans="1:6" x14ac:dyDescent="0.25">
      <c r="A1047" s="38"/>
      <c r="B1047" s="38"/>
      <c r="C1047" s="38"/>
      <c r="D1047" s="38"/>
      <c r="E1047" s="38"/>
      <c r="F1047" s="38"/>
    </row>
    <row r="1048" spans="1:6" x14ac:dyDescent="0.25">
      <c r="A1048" s="38"/>
      <c r="B1048" s="38"/>
      <c r="C1048" s="38"/>
      <c r="D1048" s="38"/>
      <c r="E1048" s="38"/>
      <c r="F1048" s="38"/>
    </row>
    <row r="1049" spans="1:6" x14ac:dyDescent="0.25">
      <c r="A1049" s="38"/>
      <c r="B1049" s="38"/>
      <c r="C1049" s="38"/>
      <c r="D1049" s="38"/>
      <c r="E1049" s="38"/>
      <c r="F1049" s="38"/>
    </row>
    <row r="1050" spans="1:6" x14ac:dyDescent="0.25">
      <c r="A1050" s="38"/>
      <c r="B1050" s="38"/>
      <c r="C1050" s="38"/>
      <c r="D1050" s="38"/>
      <c r="E1050" s="38"/>
      <c r="F1050" s="38"/>
    </row>
    <row r="1051" spans="1:6" x14ac:dyDescent="0.25">
      <c r="A1051" s="38"/>
      <c r="B1051" s="38"/>
      <c r="C1051" s="38"/>
      <c r="D1051" s="38"/>
      <c r="E1051" s="38"/>
      <c r="F1051" s="38"/>
    </row>
    <row r="1052" spans="1:6" x14ac:dyDescent="0.25">
      <c r="A1052" s="38"/>
      <c r="B1052" s="38"/>
      <c r="C1052" s="38"/>
      <c r="D1052" s="38"/>
      <c r="E1052" s="38"/>
      <c r="F1052" s="38"/>
    </row>
    <row r="1053" spans="1:6" x14ac:dyDescent="0.25">
      <c r="A1053" s="38"/>
      <c r="B1053" s="38"/>
      <c r="C1053" s="38"/>
      <c r="D1053" s="38"/>
      <c r="E1053" s="38"/>
      <c r="F1053" s="38"/>
    </row>
    <row r="1054" spans="1:6" x14ac:dyDescent="0.25">
      <c r="A1054" s="38"/>
      <c r="B1054" s="38"/>
      <c r="C1054" s="38"/>
      <c r="D1054" s="38"/>
      <c r="E1054" s="38"/>
      <c r="F1054" s="38"/>
    </row>
    <row r="1055" spans="1:6" x14ac:dyDescent="0.25">
      <c r="A1055" s="38"/>
      <c r="B1055" s="38"/>
      <c r="C1055" s="38"/>
      <c r="D1055" s="38"/>
      <c r="E1055" s="38"/>
      <c r="F1055" s="38"/>
    </row>
    <row r="1056" spans="1:6" x14ac:dyDescent="0.25">
      <c r="A1056" s="38"/>
      <c r="B1056" s="38"/>
      <c r="C1056" s="38"/>
      <c r="D1056" s="38"/>
      <c r="E1056" s="38"/>
      <c r="F1056" s="38"/>
    </row>
    <row r="1057" spans="1:6" x14ac:dyDescent="0.25">
      <c r="A1057" s="38"/>
      <c r="B1057" s="38"/>
      <c r="C1057" s="38"/>
      <c r="D1057" s="38"/>
      <c r="E1057" s="38"/>
      <c r="F1057" s="38"/>
    </row>
    <row r="1058" spans="1:6" x14ac:dyDescent="0.25">
      <c r="A1058" s="38"/>
      <c r="B1058" s="38"/>
      <c r="C1058" s="38"/>
      <c r="D1058" s="38"/>
      <c r="E1058" s="38"/>
      <c r="F1058" s="38"/>
    </row>
    <row r="1059" spans="1:6" x14ac:dyDescent="0.25">
      <c r="A1059" s="38"/>
      <c r="B1059" s="38"/>
      <c r="C1059" s="38"/>
      <c r="D1059" s="38"/>
      <c r="E1059" s="38"/>
      <c r="F1059" s="38"/>
    </row>
    <row r="1060" spans="1:6" x14ac:dyDescent="0.25">
      <c r="A1060" s="38"/>
      <c r="B1060" s="38"/>
      <c r="C1060" s="38"/>
      <c r="D1060" s="38"/>
      <c r="E1060" s="38"/>
      <c r="F1060" s="38"/>
    </row>
    <row r="1061" spans="1:6" x14ac:dyDescent="0.25">
      <c r="A1061" s="38"/>
      <c r="B1061" s="38"/>
      <c r="C1061" s="38"/>
      <c r="D1061" s="38"/>
      <c r="E1061" s="38"/>
      <c r="F1061" s="38"/>
    </row>
    <row r="1062" spans="1:6" x14ac:dyDescent="0.25">
      <c r="A1062" s="38"/>
      <c r="B1062" s="38"/>
      <c r="C1062" s="38"/>
      <c r="D1062" s="38"/>
      <c r="E1062" s="38"/>
      <c r="F1062" s="38"/>
    </row>
    <row r="1063" spans="1:6" x14ac:dyDescent="0.25">
      <c r="A1063" s="38"/>
      <c r="B1063" s="38"/>
      <c r="C1063" s="38"/>
      <c r="D1063" s="38"/>
      <c r="E1063" s="38"/>
      <c r="F1063" s="38"/>
    </row>
    <row r="1064" spans="1:6" x14ac:dyDescent="0.25">
      <c r="A1064" s="38"/>
      <c r="B1064" s="38"/>
      <c r="C1064" s="38"/>
      <c r="D1064" s="38"/>
      <c r="E1064" s="38"/>
      <c r="F1064" s="38"/>
    </row>
    <row r="1065" spans="1:6" x14ac:dyDescent="0.25">
      <c r="A1065" s="38"/>
      <c r="B1065" s="38"/>
      <c r="C1065" s="38"/>
      <c r="D1065" s="38"/>
      <c r="E1065" s="38"/>
      <c r="F1065" s="38"/>
    </row>
    <row r="1066" spans="1:6" x14ac:dyDescent="0.25">
      <c r="A1066" s="38"/>
      <c r="B1066" s="38"/>
      <c r="C1066" s="38"/>
      <c r="D1066" s="38"/>
      <c r="E1066" s="38"/>
      <c r="F1066" s="38"/>
    </row>
    <row r="1067" spans="1:6" x14ac:dyDescent="0.25">
      <c r="A1067" s="38"/>
      <c r="B1067" s="38"/>
      <c r="C1067" s="38"/>
      <c r="D1067" s="38"/>
      <c r="E1067" s="38"/>
      <c r="F1067" s="38"/>
    </row>
    <row r="1068" spans="1:6" x14ac:dyDescent="0.25">
      <c r="A1068" s="38"/>
      <c r="B1068" s="38"/>
      <c r="C1068" s="38"/>
      <c r="D1068" s="38"/>
      <c r="E1068" s="38"/>
      <c r="F1068" s="38"/>
    </row>
    <row r="1069" spans="1:6" x14ac:dyDescent="0.25">
      <c r="A1069" s="38"/>
      <c r="B1069" s="38"/>
      <c r="C1069" s="38"/>
      <c r="D1069" s="38"/>
      <c r="E1069" s="38"/>
      <c r="F1069" s="38"/>
    </row>
    <row r="1070" spans="1:6" x14ac:dyDescent="0.25">
      <c r="A1070" s="38"/>
      <c r="B1070" s="38"/>
      <c r="C1070" s="38"/>
      <c r="D1070" s="38"/>
      <c r="E1070" s="38"/>
      <c r="F1070" s="38"/>
    </row>
    <row r="1071" spans="1:6" x14ac:dyDescent="0.25">
      <c r="A1071" s="38"/>
      <c r="B1071" s="38"/>
      <c r="C1071" s="38"/>
      <c r="D1071" s="38"/>
      <c r="E1071" s="38"/>
      <c r="F1071" s="38"/>
    </row>
    <row r="1072" spans="1:6" x14ac:dyDescent="0.25">
      <c r="A1072" s="38"/>
      <c r="B1072" s="38"/>
      <c r="C1072" s="38"/>
      <c r="D1072" s="38"/>
      <c r="E1072" s="38"/>
      <c r="F1072" s="38"/>
    </row>
    <row r="1073" spans="1:6" x14ac:dyDescent="0.25">
      <c r="A1073" s="38"/>
      <c r="B1073" s="38"/>
      <c r="C1073" s="38"/>
      <c r="D1073" s="38"/>
      <c r="E1073" s="38"/>
      <c r="F1073" s="38"/>
    </row>
    <row r="1074" spans="1:6" x14ac:dyDescent="0.25">
      <c r="A1074" s="38"/>
      <c r="B1074" s="38"/>
      <c r="C1074" s="38"/>
      <c r="D1074" s="38"/>
      <c r="E1074" s="38"/>
      <c r="F1074" s="38"/>
    </row>
    <row r="1075" spans="1:6" x14ac:dyDescent="0.25">
      <c r="A1075" s="38"/>
      <c r="B1075" s="38"/>
      <c r="C1075" s="38"/>
      <c r="D1075" s="38"/>
      <c r="E1075" s="38"/>
      <c r="F1075" s="38"/>
    </row>
    <row r="1076" spans="1:6" x14ac:dyDescent="0.25">
      <c r="A1076" s="38"/>
      <c r="B1076" s="38"/>
      <c r="C1076" s="38"/>
      <c r="D1076" s="38"/>
      <c r="E1076" s="38"/>
      <c r="F1076" s="38"/>
    </row>
    <row r="1077" spans="1:6" x14ac:dyDescent="0.25">
      <c r="A1077" s="38"/>
      <c r="B1077" s="38"/>
      <c r="C1077" s="38"/>
      <c r="D1077" s="38"/>
      <c r="E1077" s="38"/>
      <c r="F1077" s="38"/>
    </row>
    <row r="1078" spans="1:6" x14ac:dyDescent="0.25">
      <c r="A1078" s="38"/>
      <c r="B1078" s="38"/>
      <c r="C1078" s="38"/>
      <c r="D1078" s="38"/>
      <c r="E1078" s="38"/>
      <c r="F1078" s="38"/>
    </row>
    <row r="1079" spans="1:6" x14ac:dyDescent="0.25">
      <c r="A1079" s="38"/>
      <c r="B1079" s="38"/>
      <c r="C1079" s="38"/>
      <c r="D1079" s="38"/>
      <c r="E1079" s="38"/>
      <c r="F1079" s="38"/>
    </row>
    <row r="1080" spans="1:6" x14ac:dyDescent="0.25">
      <c r="A1080" s="38"/>
      <c r="B1080" s="38"/>
      <c r="C1080" s="38"/>
      <c r="D1080" s="38"/>
      <c r="E1080" s="38"/>
      <c r="F1080" s="38"/>
    </row>
    <row r="1081" spans="1:6" x14ac:dyDescent="0.25">
      <c r="A1081" s="38"/>
      <c r="B1081" s="38"/>
      <c r="C1081" s="38"/>
      <c r="D1081" s="38"/>
      <c r="E1081" s="38"/>
      <c r="F1081" s="38"/>
    </row>
    <row r="1082" spans="1:6" x14ac:dyDescent="0.25">
      <c r="A1082" s="38"/>
      <c r="B1082" s="38"/>
      <c r="C1082" s="38"/>
      <c r="D1082" s="38"/>
      <c r="E1082" s="38"/>
      <c r="F1082" s="38"/>
    </row>
    <row r="1083" spans="1:6" x14ac:dyDescent="0.25">
      <c r="A1083" s="38"/>
      <c r="B1083" s="38"/>
      <c r="C1083" s="38"/>
      <c r="D1083" s="38"/>
      <c r="E1083" s="38"/>
      <c r="F1083" s="38"/>
    </row>
    <row r="1084" spans="1:6" x14ac:dyDescent="0.25">
      <c r="A1084" s="38"/>
      <c r="B1084" s="38"/>
      <c r="C1084" s="38"/>
      <c r="D1084" s="38"/>
      <c r="E1084" s="38"/>
      <c r="F1084" s="38"/>
    </row>
    <row r="1085" spans="1:6" x14ac:dyDescent="0.25">
      <c r="A1085" s="38"/>
      <c r="B1085" s="38"/>
      <c r="C1085" s="38"/>
      <c r="D1085" s="38"/>
      <c r="E1085" s="38"/>
      <c r="F1085" s="38"/>
    </row>
    <row r="1086" spans="1:6" x14ac:dyDescent="0.25">
      <c r="A1086" s="38"/>
      <c r="B1086" s="38"/>
      <c r="C1086" s="38"/>
      <c r="D1086" s="38"/>
      <c r="E1086" s="38"/>
      <c r="F1086" s="38"/>
    </row>
    <row r="1087" spans="1:6" x14ac:dyDescent="0.25">
      <c r="A1087" s="38"/>
      <c r="B1087" s="38"/>
      <c r="C1087" s="38"/>
      <c r="D1087" s="38"/>
      <c r="E1087" s="38"/>
      <c r="F1087" s="38"/>
    </row>
    <row r="1088" spans="1:6" x14ac:dyDescent="0.25">
      <c r="A1088" s="38"/>
      <c r="B1088" s="38"/>
      <c r="C1088" s="38"/>
      <c r="D1088" s="38"/>
      <c r="E1088" s="38"/>
      <c r="F1088" s="38"/>
    </row>
    <row r="1089" spans="1:6" x14ac:dyDescent="0.25">
      <c r="A1089" s="38"/>
      <c r="B1089" s="38"/>
      <c r="C1089" s="38"/>
      <c r="D1089" s="38"/>
      <c r="E1089" s="38"/>
      <c r="F1089" s="38"/>
    </row>
    <row r="1090" spans="1:6" x14ac:dyDescent="0.25">
      <c r="A1090" s="38"/>
      <c r="B1090" s="38"/>
      <c r="C1090" s="38"/>
      <c r="D1090" s="38"/>
      <c r="E1090" s="38"/>
      <c r="F1090" s="38"/>
    </row>
    <row r="1091" spans="1:6" x14ac:dyDescent="0.25">
      <c r="A1091" s="38"/>
      <c r="B1091" s="38"/>
      <c r="C1091" s="38"/>
      <c r="D1091" s="38"/>
      <c r="E1091" s="38"/>
      <c r="F1091" s="38"/>
    </row>
    <row r="1092" spans="1:6" x14ac:dyDescent="0.25">
      <c r="A1092" s="38"/>
      <c r="B1092" s="38"/>
      <c r="C1092" s="38"/>
      <c r="D1092" s="38"/>
      <c r="E1092" s="38"/>
      <c r="F1092" s="38"/>
    </row>
    <row r="1093" spans="1:6" x14ac:dyDescent="0.25">
      <c r="A1093" s="38"/>
      <c r="B1093" s="38"/>
      <c r="C1093" s="38"/>
      <c r="D1093" s="38"/>
      <c r="E1093" s="38"/>
      <c r="F1093" s="38"/>
    </row>
    <row r="1094" spans="1:6" x14ac:dyDescent="0.25">
      <c r="A1094" s="38"/>
      <c r="B1094" s="38"/>
      <c r="C1094" s="38"/>
      <c r="D1094" s="38"/>
      <c r="E1094" s="38"/>
      <c r="F1094" s="38"/>
    </row>
    <row r="1095" spans="1:6" x14ac:dyDescent="0.25">
      <c r="A1095" s="38"/>
      <c r="B1095" s="38"/>
      <c r="C1095" s="38"/>
      <c r="D1095" s="38"/>
      <c r="E1095" s="38"/>
      <c r="F1095" s="38"/>
    </row>
    <row r="1096" spans="1:6" x14ac:dyDescent="0.25">
      <c r="A1096" s="38"/>
      <c r="B1096" s="38"/>
      <c r="C1096" s="38"/>
      <c r="D1096" s="38"/>
      <c r="E1096" s="38"/>
      <c r="F1096" s="38"/>
    </row>
    <row r="1097" spans="1:6" x14ac:dyDescent="0.25">
      <c r="A1097" s="38"/>
      <c r="B1097" s="38"/>
      <c r="C1097" s="38"/>
      <c r="D1097" s="38"/>
      <c r="E1097" s="38"/>
      <c r="F1097" s="38"/>
    </row>
    <row r="1098" spans="1:6" x14ac:dyDescent="0.25">
      <c r="A1098" s="38"/>
      <c r="B1098" s="38"/>
      <c r="C1098" s="38"/>
      <c r="D1098" s="38"/>
      <c r="E1098" s="38"/>
      <c r="F1098" s="38"/>
    </row>
    <row r="1099" spans="1:6" x14ac:dyDescent="0.25">
      <c r="A1099" s="38"/>
      <c r="B1099" s="38"/>
      <c r="C1099" s="38"/>
      <c r="D1099" s="38"/>
      <c r="E1099" s="38"/>
      <c r="F1099" s="38"/>
    </row>
    <row r="1100" spans="1:6" x14ac:dyDescent="0.25">
      <c r="A1100" s="38"/>
      <c r="B1100" s="38"/>
      <c r="C1100" s="38"/>
      <c r="D1100" s="38"/>
      <c r="E1100" s="38"/>
      <c r="F1100" s="38"/>
    </row>
    <row r="1101" spans="1:6" x14ac:dyDescent="0.25">
      <c r="A1101" s="38"/>
      <c r="B1101" s="38"/>
      <c r="C1101" s="38"/>
      <c r="D1101" s="38"/>
      <c r="E1101" s="38"/>
      <c r="F1101" s="38"/>
    </row>
    <row r="1102" spans="1:6" x14ac:dyDescent="0.25">
      <c r="A1102" s="38"/>
      <c r="B1102" s="38"/>
      <c r="C1102" s="38"/>
      <c r="D1102" s="38"/>
      <c r="E1102" s="38"/>
      <c r="F1102" s="38"/>
    </row>
    <row r="1103" spans="1:6" x14ac:dyDescent="0.25">
      <c r="A1103" s="38"/>
      <c r="B1103" s="38"/>
      <c r="C1103" s="38"/>
      <c r="D1103" s="38"/>
      <c r="E1103" s="38"/>
      <c r="F1103" s="38"/>
    </row>
    <row r="1104" spans="1:6" x14ac:dyDescent="0.25">
      <c r="A1104" s="38"/>
      <c r="B1104" s="38"/>
      <c r="C1104" s="38"/>
      <c r="D1104" s="38"/>
      <c r="E1104" s="38"/>
      <c r="F1104" s="38"/>
    </row>
    <row r="1105" spans="1:6" x14ac:dyDescent="0.25">
      <c r="A1105" s="38"/>
      <c r="B1105" s="38"/>
      <c r="C1105" s="38"/>
      <c r="D1105" s="38"/>
      <c r="E1105" s="38"/>
      <c r="F1105" s="38"/>
    </row>
    <row r="1106" spans="1:6" x14ac:dyDescent="0.25">
      <c r="A1106" s="38"/>
      <c r="B1106" s="38"/>
      <c r="C1106" s="38"/>
      <c r="D1106" s="38"/>
      <c r="E1106" s="38"/>
      <c r="F1106" s="38"/>
    </row>
    <row r="1107" spans="1:6" x14ac:dyDescent="0.25">
      <c r="A1107" s="38"/>
      <c r="B1107" s="38"/>
      <c r="C1107" s="38"/>
      <c r="D1107" s="38"/>
      <c r="E1107" s="38"/>
      <c r="F1107" s="38"/>
    </row>
    <row r="1108" spans="1:6" x14ac:dyDescent="0.25">
      <c r="A1108" s="38"/>
      <c r="B1108" s="38"/>
      <c r="C1108" s="38"/>
      <c r="D1108" s="38"/>
      <c r="E1108" s="38"/>
      <c r="F1108" s="38"/>
    </row>
    <row r="1109" spans="1:6" x14ac:dyDescent="0.25">
      <c r="A1109" s="38"/>
      <c r="B1109" s="38"/>
      <c r="C1109" s="38"/>
      <c r="D1109" s="38"/>
      <c r="E1109" s="38"/>
      <c r="F1109" s="38"/>
    </row>
    <row r="1110" spans="1:6" x14ac:dyDescent="0.25">
      <c r="A1110" s="38"/>
      <c r="B1110" s="38"/>
      <c r="C1110" s="38"/>
      <c r="D1110" s="38"/>
      <c r="E1110" s="38"/>
      <c r="F1110" s="38"/>
    </row>
    <row r="1111" spans="1:6" x14ac:dyDescent="0.25">
      <c r="A1111" s="38"/>
      <c r="B1111" s="38"/>
      <c r="C1111" s="38"/>
      <c r="D1111" s="38"/>
      <c r="E1111" s="38"/>
      <c r="F1111" s="38"/>
    </row>
    <row r="1112" spans="1:6" x14ac:dyDescent="0.25">
      <c r="A1112" s="38"/>
      <c r="B1112" s="38"/>
      <c r="C1112" s="38"/>
      <c r="D1112" s="38"/>
      <c r="E1112" s="38"/>
      <c r="F1112" s="38"/>
    </row>
    <row r="1113" spans="1:6" x14ac:dyDescent="0.25">
      <c r="A1113" s="38"/>
      <c r="B1113" s="38"/>
      <c r="C1113" s="38"/>
      <c r="D1113" s="38"/>
      <c r="E1113" s="38"/>
      <c r="F1113" s="38"/>
    </row>
    <row r="1114" spans="1:6" x14ac:dyDescent="0.25">
      <c r="A1114" s="38"/>
      <c r="B1114" s="38"/>
      <c r="C1114" s="38"/>
      <c r="D1114" s="38"/>
      <c r="E1114" s="38"/>
      <c r="F1114" s="38"/>
    </row>
    <row r="1115" spans="1:6" x14ac:dyDescent="0.25">
      <c r="A1115" s="38"/>
      <c r="B1115" s="38"/>
      <c r="C1115" s="38"/>
      <c r="D1115" s="38"/>
      <c r="E1115" s="38"/>
      <c r="F1115" s="38"/>
    </row>
    <row r="1116" spans="1:6" x14ac:dyDescent="0.25">
      <c r="A1116" s="38"/>
      <c r="B1116" s="38"/>
      <c r="C1116" s="38"/>
      <c r="D1116" s="38"/>
      <c r="E1116" s="38"/>
      <c r="F1116" s="38"/>
    </row>
    <row r="1117" spans="1:6" x14ac:dyDescent="0.25">
      <c r="A1117" s="38"/>
      <c r="B1117" s="38"/>
      <c r="C1117" s="38"/>
      <c r="D1117" s="38"/>
      <c r="E1117" s="38"/>
      <c r="F1117" s="38"/>
    </row>
    <row r="1118" spans="1:6" x14ac:dyDescent="0.25">
      <c r="A1118" s="38"/>
      <c r="B1118" s="38"/>
      <c r="C1118" s="38"/>
      <c r="D1118" s="38"/>
      <c r="E1118" s="38"/>
      <c r="F1118" s="38"/>
    </row>
    <row r="1119" spans="1:6" x14ac:dyDescent="0.25">
      <c r="A1119" s="38"/>
      <c r="B1119" s="38"/>
      <c r="C1119" s="38"/>
      <c r="D1119" s="38"/>
      <c r="E1119" s="38"/>
      <c r="F1119" s="38"/>
    </row>
    <row r="1120" spans="1:6" x14ac:dyDescent="0.25">
      <c r="A1120" s="38"/>
      <c r="B1120" s="38"/>
      <c r="C1120" s="38"/>
      <c r="D1120" s="38"/>
      <c r="E1120" s="38"/>
      <c r="F1120" s="38"/>
    </row>
    <row r="1121" spans="1:6" x14ac:dyDescent="0.25">
      <c r="A1121" s="38"/>
      <c r="B1121" s="38"/>
      <c r="C1121" s="38"/>
      <c r="D1121" s="38"/>
      <c r="E1121" s="38"/>
      <c r="F1121" s="38"/>
    </row>
    <row r="1122" spans="1:6" x14ac:dyDescent="0.25">
      <c r="A1122" s="38"/>
      <c r="B1122" s="38"/>
      <c r="C1122" s="38"/>
      <c r="D1122" s="38"/>
      <c r="E1122" s="38"/>
      <c r="F1122" s="38"/>
    </row>
    <row r="1123" spans="1:6" x14ac:dyDescent="0.25">
      <c r="A1123" s="38"/>
      <c r="B1123" s="38"/>
      <c r="C1123" s="38"/>
      <c r="D1123" s="38"/>
      <c r="E1123" s="38"/>
      <c r="F1123" s="38"/>
    </row>
    <row r="1124" spans="1:6" x14ac:dyDescent="0.25">
      <c r="A1124" s="38"/>
      <c r="B1124" s="38"/>
      <c r="C1124" s="38"/>
      <c r="D1124" s="38"/>
      <c r="E1124" s="38"/>
      <c r="F1124" s="38"/>
    </row>
    <row r="1125" spans="1:6" x14ac:dyDescent="0.25">
      <c r="A1125" s="38"/>
      <c r="B1125" s="38"/>
      <c r="C1125" s="38"/>
      <c r="D1125" s="38"/>
      <c r="E1125" s="38"/>
      <c r="F1125" s="38"/>
    </row>
    <row r="1126" spans="1:6" x14ac:dyDescent="0.25">
      <c r="A1126" s="38"/>
      <c r="B1126" s="38"/>
      <c r="C1126" s="38"/>
      <c r="D1126" s="38"/>
      <c r="E1126" s="38"/>
      <c r="F1126" s="38"/>
    </row>
    <row r="1127" spans="1:6" x14ac:dyDescent="0.25">
      <c r="A1127" s="38"/>
      <c r="B1127" s="38"/>
      <c r="C1127" s="38"/>
      <c r="D1127" s="38"/>
      <c r="E1127" s="38"/>
      <c r="F1127" s="38"/>
    </row>
    <row r="1128" spans="1:6" x14ac:dyDescent="0.25">
      <c r="A1128" s="38"/>
      <c r="B1128" s="38"/>
      <c r="C1128" s="38"/>
      <c r="D1128" s="38"/>
      <c r="E1128" s="38"/>
      <c r="F1128" s="38"/>
    </row>
    <row r="1129" spans="1:6" x14ac:dyDescent="0.25">
      <c r="A1129" s="38"/>
      <c r="B1129" s="38"/>
      <c r="C1129" s="38"/>
      <c r="D1129" s="38"/>
      <c r="E1129" s="38"/>
      <c r="F1129" s="38"/>
    </row>
    <row r="1130" spans="1:6" x14ac:dyDescent="0.25">
      <c r="A1130" s="38"/>
      <c r="B1130" s="38"/>
      <c r="C1130" s="38"/>
      <c r="D1130" s="38"/>
      <c r="E1130" s="38"/>
      <c r="F1130" s="38"/>
    </row>
    <row r="1131" spans="1:6" x14ac:dyDescent="0.25">
      <c r="A1131" s="38"/>
      <c r="B1131" s="38"/>
      <c r="C1131" s="38"/>
      <c r="D1131" s="38"/>
      <c r="E1131" s="38"/>
      <c r="F1131" s="38"/>
    </row>
    <row r="1132" spans="1:6" x14ac:dyDescent="0.25">
      <c r="A1132" s="38"/>
      <c r="B1132" s="38"/>
      <c r="C1132" s="38"/>
      <c r="D1132" s="38"/>
      <c r="E1132" s="38"/>
      <c r="F1132" s="38"/>
    </row>
    <row r="1133" spans="1:6" x14ac:dyDescent="0.25">
      <c r="A1133" s="38"/>
      <c r="B1133" s="38"/>
      <c r="C1133" s="38"/>
      <c r="D1133" s="38"/>
      <c r="E1133" s="38"/>
      <c r="F1133" s="38"/>
    </row>
    <row r="1134" spans="1:6" x14ac:dyDescent="0.25">
      <c r="A1134" s="38"/>
      <c r="B1134" s="38"/>
      <c r="C1134" s="38"/>
      <c r="D1134" s="38"/>
      <c r="E1134" s="38"/>
      <c r="F1134" s="38"/>
    </row>
    <row r="1135" spans="1:6" x14ac:dyDescent="0.25">
      <c r="A1135" s="38"/>
      <c r="B1135" s="38"/>
      <c r="C1135" s="38"/>
      <c r="D1135" s="38"/>
      <c r="E1135" s="38"/>
      <c r="F1135" s="38"/>
    </row>
    <row r="1136" spans="1:6" x14ac:dyDescent="0.25">
      <c r="A1136" s="38"/>
      <c r="B1136" s="38"/>
      <c r="C1136" s="38"/>
      <c r="D1136" s="38"/>
      <c r="E1136" s="38"/>
      <c r="F1136" s="38"/>
    </row>
    <row r="1137" spans="1:6" x14ac:dyDescent="0.25">
      <c r="A1137" s="38"/>
      <c r="B1137" s="38"/>
      <c r="C1137" s="38"/>
      <c r="D1137" s="38"/>
      <c r="E1137" s="38"/>
      <c r="F1137" s="38"/>
    </row>
    <row r="1138" spans="1:6" x14ac:dyDescent="0.25">
      <c r="A1138" s="38"/>
      <c r="B1138" s="38"/>
      <c r="C1138" s="38"/>
      <c r="D1138" s="38"/>
      <c r="E1138" s="38"/>
      <c r="F1138" s="38"/>
    </row>
    <row r="1139" spans="1:6" x14ac:dyDescent="0.25">
      <c r="A1139" s="38"/>
      <c r="B1139" s="38"/>
      <c r="C1139" s="38"/>
      <c r="D1139" s="38"/>
      <c r="E1139" s="38"/>
      <c r="F1139" s="38"/>
    </row>
    <row r="1140" spans="1:6" x14ac:dyDescent="0.25">
      <c r="A1140" s="38"/>
      <c r="B1140" s="38"/>
      <c r="C1140" s="38"/>
      <c r="D1140" s="38"/>
      <c r="E1140" s="38"/>
      <c r="F1140" s="38"/>
    </row>
    <row r="1141" spans="1:6" x14ac:dyDescent="0.25">
      <c r="A1141" s="38"/>
      <c r="B1141" s="38"/>
      <c r="C1141" s="38"/>
      <c r="D1141" s="38"/>
      <c r="E1141" s="38"/>
      <c r="F1141" s="38"/>
    </row>
    <row r="1142" spans="1:6" x14ac:dyDescent="0.25">
      <c r="A1142" s="38"/>
      <c r="B1142" s="38"/>
      <c r="C1142" s="38"/>
      <c r="D1142" s="38"/>
      <c r="E1142" s="38"/>
      <c r="F1142" s="38"/>
    </row>
    <row r="1143" spans="1:6" x14ac:dyDescent="0.25">
      <c r="A1143" s="38"/>
      <c r="B1143" s="38"/>
      <c r="C1143" s="38"/>
      <c r="D1143" s="38"/>
      <c r="E1143" s="38"/>
      <c r="F1143" s="38"/>
    </row>
    <row r="1144" spans="1:6" x14ac:dyDescent="0.25">
      <c r="A1144" s="38"/>
      <c r="B1144" s="38"/>
      <c r="C1144" s="38"/>
      <c r="D1144" s="38"/>
      <c r="E1144" s="38"/>
      <c r="F1144" s="38"/>
    </row>
    <row r="1145" spans="1:6" x14ac:dyDescent="0.25">
      <c r="A1145" s="38"/>
      <c r="B1145" s="38"/>
      <c r="C1145" s="38"/>
      <c r="D1145" s="38"/>
      <c r="E1145" s="38"/>
      <c r="F1145" s="38"/>
    </row>
    <row r="1146" spans="1:6" x14ac:dyDescent="0.25">
      <c r="A1146" s="38"/>
      <c r="B1146" s="38"/>
      <c r="C1146" s="38"/>
      <c r="D1146" s="38"/>
      <c r="E1146" s="38"/>
      <c r="F1146" s="38"/>
    </row>
    <row r="1147" spans="1:6" x14ac:dyDescent="0.25">
      <c r="A1147" s="38"/>
      <c r="B1147" s="38"/>
      <c r="C1147" s="38"/>
      <c r="D1147" s="38"/>
      <c r="E1147" s="38"/>
      <c r="F1147" s="38"/>
    </row>
    <row r="1148" spans="1:6" x14ac:dyDescent="0.25">
      <c r="A1148" s="38"/>
      <c r="B1148" s="38"/>
      <c r="C1148" s="38"/>
      <c r="D1148" s="38"/>
      <c r="E1148" s="38"/>
      <c r="F1148" s="38"/>
    </row>
    <row r="1149" spans="1:6" x14ac:dyDescent="0.25">
      <c r="A1149" s="38"/>
      <c r="B1149" s="38"/>
      <c r="C1149" s="38"/>
      <c r="D1149" s="38"/>
      <c r="E1149" s="38"/>
      <c r="F1149" s="38"/>
    </row>
    <row r="1150" spans="1:6" x14ac:dyDescent="0.25">
      <c r="A1150" s="38"/>
      <c r="B1150" s="38"/>
      <c r="C1150" s="38"/>
      <c r="D1150" s="38"/>
      <c r="E1150" s="38"/>
      <c r="F1150" s="38"/>
    </row>
    <row r="1151" spans="1:6" x14ac:dyDescent="0.25">
      <c r="A1151" s="38"/>
      <c r="B1151" s="38"/>
      <c r="C1151" s="38"/>
      <c r="D1151" s="38"/>
      <c r="E1151" s="38"/>
      <c r="F1151" s="38"/>
    </row>
    <row r="1152" spans="1:6" x14ac:dyDescent="0.25">
      <c r="A1152" s="38"/>
      <c r="B1152" s="38"/>
      <c r="C1152" s="38"/>
      <c r="D1152" s="38"/>
      <c r="E1152" s="38"/>
      <c r="F1152" s="38"/>
    </row>
    <row r="1153" spans="1:6" x14ac:dyDescent="0.25">
      <c r="A1153" s="38"/>
      <c r="B1153" s="38"/>
      <c r="C1153" s="38"/>
      <c r="D1153" s="38"/>
      <c r="E1153" s="38"/>
      <c r="F1153" s="38"/>
    </row>
    <row r="1154" spans="1:6" x14ac:dyDescent="0.25">
      <c r="A1154" s="38"/>
      <c r="B1154" s="38"/>
      <c r="C1154" s="38"/>
      <c r="D1154" s="38"/>
      <c r="E1154" s="38"/>
      <c r="F1154" s="38"/>
    </row>
    <row r="1155" spans="1:6" x14ac:dyDescent="0.25">
      <c r="A1155" s="38"/>
      <c r="B1155" s="38"/>
      <c r="C1155" s="38"/>
      <c r="D1155" s="38"/>
      <c r="E1155" s="38"/>
      <c r="F1155" s="38"/>
    </row>
    <row r="1156" spans="1:6" x14ac:dyDescent="0.25">
      <c r="A1156" s="38"/>
      <c r="B1156" s="38"/>
      <c r="C1156" s="38"/>
      <c r="D1156" s="38"/>
      <c r="E1156" s="38"/>
      <c r="F1156" s="38"/>
    </row>
    <row r="1157" spans="1:6" x14ac:dyDescent="0.25">
      <c r="A1157" s="38"/>
      <c r="B1157" s="38"/>
      <c r="C1157" s="38"/>
      <c r="D1157" s="38"/>
      <c r="E1157" s="38"/>
      <c r="F1157" s="38"/>
    </row>
    <row r="1158" spans="1:6" x14ac:dyDescent="0.25">
      <c r="A1158" s="38"/>
      <c r="B1158" s="38"/>
      <c r="C1158" s="38"/>
      <c r="D1158" s="38"/>
      <c r="E1158" s="38"/>
      <c r="F1158" s="38"/>
    </row>
    <row r="1159" spans="1:6" x14ac:dyDescent="0.25">
      <c r="A1159" s="38"/>
      <c r="B1159" s="38"/>
      <c r="C1159" s="38"/>
      <c r="D1159" s="38"/>
      <c r="E1159" s="38"/>
      <c r="F1159" s="38"/>
    </row>
    <row r="1160" spans="1:6" x14ac:dyDescent="0.25">
      <c r="A1160" s="38"/>
      <c r="B1160" s="38"/>
      <c r="C1160" s="38"/>
      <c r="D1160" s="38"/>
      <c r="E1160" s="38"/>
      <c r="F1160" s="38"/>
    </row>
    <row r="1161" spans="1:6" x14ac:dyDescent="0.25">
      <c r="A1161" s="38"/>
      <c r="B1161" s="38"/>
      <c r="C1161" s="38"/>
      <c r="D1161" s="38"/>
      <c r="E1161" s="38"/>
      <c r="F1161" s="38"/>
    </row>
    <row r="1162" spans="1:6" x14ac:dyDescent="0.25">
      <c r="A1162" s="38"/>
      <c r="B1162" s="38"/>
      <c r="C1162" s="38"/>
      <c r="D1162" s="38"/>
      <c r="E1162" s="38"/>
      <c r="F1162" s="38"/>
    </row>
    <row r="1163" spans="1:6" x14ac:dyDescent="0.25">
      <c r="A1163" s="38"/>
      <c r="B1163" s="38"/>
      <c r="C1163" s="38"/>
      <c r="D1163" s="38"/>
      <c r="E1163" s="38"/>
      <c r="F1163" s="38"/>
    </row>
    <row r="1164" spans="1:6" x14ac:dyDescent="0.25">
      <c r="A1164" s="38"/>
      <c r="B1164" s="38"/>
      <c r="C1164" s="38"/>
      <c r="D1164" s="38"/>
      <c r="E1164" s="38"/>
      <c r="F1164" s="38"/>
    </row>
    <row r="1165" spans="1:6" x14ac:dyDescent="0.25">
      <c r="A1165" s="38"/>
      <c r="B1165" s="38"/>
      <c r="C1165" s="38"/>
      <c r="D1165" s="38"/>
      <c r="E1165" s="38"/>
      <c r="F1165" s="38"/>
    </row>
    <row r="1166" spans="1:6" x14ac:dyDescent="0.25">
      <c r="A1166" s="38"/>
      <c r="B1166" s="38"/>
      <c r="C1166" s="38"/>
      <c r="D1166" s="38"/>
      <c r="E1166" s="38"/>
      <c r="F1166" s="38"/>
    </row>
    <row r="1167" spans="1:6" x14ac:dyDescent="0.25">
      <c r="A1167" s="38"/>
      <c r="B1167" s="38"/>
      <c r="C1167" s="38"/>
      <c r="D1167" s="38"/>
      <c r="E1167" s="38"/>
      <c r="F1167" s="38"/>
    </row>
    <row r="1168" spans="1:6" x14ac:dyDescent="0.25">
      <c r="A1168" s="38"/>
      <c r="B1168" s="38"/>
      <c r="C1168" s="38"/>
      <c r="D1168" s="38"/>
      <c r="E1168" s="38"/>
      <c r="F1168" s="38"/>
    </row>
    <row r="1169" spans="1:6" x14ac:dyDescent="0.25">
      <c r="A1169" s="38"/>
      <c r="B1169" s="38"/>
      <c r="C1169" s="38"/>
      <c r="D1169" s="38"/>
      <c r="E1169" s="38"/>
      <c r="F1169" s="38"/>
    </row>
    <row r="1170" spans="1:6" x14ac:dyDescent="0.25">
      <c r="A1170" s="38"/>
      <c r="B1170" s="38"/>
      <c r="C1170" s="38"/>
      <c r="D1170" s="38"/>
      <c r="E1170" s="38"/>
      <c r="F1170" s="38"/>
    </row>
    <row r="1171" spans="1:6" x14ac:dyDescent="0.25">
      <c r="A1171" s="38"/>
      <c r="B1171" s="38"/>
      <c r="C1171" s="38"/>
      <c r="D1171" s="38"/>
      <c r="E1171" s="38"/>
      <c r="F1171" s="38"/>
    </row>
    <row r="1172" spans="1:6" x14ac:dyDescent="0.25">
      <c r="A1172" s="38"/>
      <c r="B1172" s="38"/>
      <c r="C1172" s="38"/>
      <c r="D1172" s="38"/>
      <c r="E1172" s="38"/>
      <c r="F1172" s="38"/>
    </row>
    <row r="1173" spans="1:6" x14ac:dyDescent="0.25">
      <c r="A1173" s="38"/>
      <c r="B1173" s="38"/>
      <c r="C1173" s="38"/>
      <c r="D1173" s="38"/>
      <c r="E1173" s="38"/>
      <c r="F1173" s="38"/>
    </row>
    <row r="1174" spans="1:6" x14ac:dyDescent="0.25">
      <c r="A1174" s="38"/>
      <c r="B1174" s="38"/>
      <c r="C1174" s="38"/>
      <c r="D1174" s="38"/>
      <c r="E1174" s="38"/>
      <c r="F1174" s="38"/>
    </row>
    <row r="1175" spans="1:6" x14ac:dyDescent="0.25">
      <c r="A1175" s="38"/>
      <c r="B1175" s="38"/>
      <c r="C1175" s="38"/>
      <c r="D1175" s="38"/>
      <c r="E1175" s="38"/>
      <c r="F1175" s="38"/>
    </row>
    <row r="1176" spans="1:6" x14ac:dyDescent="0.25">
      <c r="A1176" s="38"/>
      <c r="B1176" s="38"/>
      <c r="C1176" s="38"/>
      <c r="D1176" s="38"/>
      <c r="E1176" s="38"/>
      <c r="F1176" s="38"/>
    </row>
    <row r="1177" spans="1:6" x14ac:dyDescent="0.25">
      <c r="A1177" s="38"/>
      <c r="B1177" s="38"/>
      <c r="C1177" s="38"/>
      <c r="D1177" s="38"/>
      <c r="E1177" s="38"/>
      <c r="F1177" s="38"/>
    </row>
    <row r="1178" spans="1:6" x14ac:dyDescent="0.25">
      <c r="A1178" s="38"/>
      <c r="B1178" s="38"/>
      <c r="C1178" s="38"/>
      <c r="D1178" s="38"/>
      <c r="E1178" s="38"/>
      <c r="F1178" s="38"/>
    </row>
    <row r="1179" spans="1:6" x14ac:dyDescent="0.25">
      <c r="A1179" s="38"/>
      <c r="B1179" s="38"/>
      <c r="C1179" s="38"/>
      <c r="D1179" s="38"/>
      <c r="E1179" s="38"/>
      <c r="F1179" s="38"/>
    </row>
    <row r="1180" spans="1:6" x14ac:dyDescent="0.25">
      <c r="A1180" s="38"/>
      <c r="B1180" s="38"/>
      <c r="C1180" s="38"/>
      <c r="D1180" s="38"/>
      <c r="E1180" s="38"/>
      <c r="F1180" s="38"/>
    </row>
    <row r="1181" spans="1:6" x14ac:dyDescent="0.25">
      <c r="A1181" s="38"/>
      <c r="B1181" s="38"/>
      <c r="C1181" s="38"/>
      <c r="D1181" s="38"/>
      <c r="E1181" s="38"/>
      <c r="F1181" s="38"/>
    </row>
    <row r="1182" spans="1:6" x14ac:dyDescent="0.25">
      <c r="A1182" s="38"/>
      <c r="B1182" s="38"/>
      <c r="C1182" s="38"/>
      <c r="D1182" s="38"/>
      <c r="E1182" s="38"/>
      <c r="F1182" s="38"/>
    </row>
    <row r="1183" spans="1:6" x14ac:dyDescent="0.25">
      <c r="A1183" s="38"/>
      <c r="B1183" s="38"/>
      <c r="C1183" s="38"/>
      <c r="D1183" s="38"/>
      <c r="E1183" s="38"/>
      <c r="F1183" s="38"/>
    </row>
    <row r="1184" spans="1:6" x14ac:dyDescent="0.25">
      <c r="A1184" s="38"/>
      <c r="B1184" s="38"/>
      <c r="C1184" s="38"/>
      <c r="D1184" s="38"/>
      <c r="E1184" s="38"/>
      <c r="F1184" s="38"/>
    </row>
    <row r="1185" spans="1:6" x14ac:dyDescent="0.25">
      <c r="A1185" s="38"/>
      <c r="B1185" s="38"/>
      <c r="C1185" s="38"/>
      <c r="D1185" s="38"/>
      <c r="E1185" s="38"/>
      <c r="F1185" s="38"/>
    </row>
    <row r="1186" spans="1:6" x14ac:dyDescent="0.25">
      <c r="A1186" s="38"/>
      <c r="B1186" s="38"/>
      <c r="C1186" s="38"/>
      <c r="D1186" s="38"/>
      <c r="E1186" s="38"/>
      <c r="F1186" s="38"/>
    </row>
    <row r="1187" spans="1:6" x14ac:dyDescent="0.25">
      <c r="A1187" s="38"/>
      <c r="B1187" s="38"/>
      <c r="C1187" s="38"/>
      <c r="D1187" s="38"/>
      <c r="E1187" s="38"/>
      <c r="F1187" s="38"/>
    </row>
    <row r="1188" spans="1:6" x14ac:dyDescent="0.25">
      <c r="A1188" s="38"/>
      <c r="B1188" s="38"/>
      <c r="C1188" s="38"/>
      <c r="D1188" s="38"/>
      <c r="E1188" s="38"/>
      <c r="F1188" s="38"/>
    </row>
    <row r="1189" spans="1:6" x14ac:dyDescent="0.25">
      <c r="A1189" s="38"/>
      <c r="B1189" s="38"/>
      <c r="C1189" s="38"/>
      <c r="D1189" s="38"/>
      <c r="E1189" s="38"/>
      <c r="F1189" s="38"/>
    </row>
    <row r="1190" spans="1:6" x14ac:dyDescent="0.25">
      <c r="A1190" s="38"/>
      <c r="B1190" s="38"/>
      <c r="C1190" s="38"/>
      <c r="D1190" s="38"/>
      <c r="E1190" s="38"/>
      <c r="F1190" s="38"/>
    </row>
    <row r="1191" spans="1:6" x14ac:dyDescent="0.25">
      <c r="A1191" s="38"/>
      <c r="B1191" s="38"/>
      <c r="C1191" s="38"/>
      <c r="D1191" s="38"/>
      <c r="E1191" s="38"/>
      <c r="F1191" s="38"/>
    </row>
    <row r="1192" spans="1:6" x14ac:dyDescent="0.25">
      <c r="A1192" s="38"/>
      <c r="B1192" s="38"/>
      <c r="C1192" s="38"/>
      <c r="D1192" s="38"/>
      <c r="E1192" s="38"/>
      <c r="F1192" s="38"/>
    </row>
    <row r="1193" spans="1:6" x14ac:dyDescent="0.25">
      <c r="A1193" s="38"/>
      <c r="B1193" s="38"/>
      <c r="C1193" s="38"/>
      <c r="D1193" s="38"/>
      <c r="E1193" s="38"/>
      <c r="F1193" s="38"/>
    </row>
    <row r="1194" spans="1:6" x14ac:dyDescent="0.25">
      <c r="A1194" s="38"/>
      <c r="B1194" s="38"/>
      <c r="C1194" s="38"/>
      <c r="D1194" s="38"/>
      <c r="E1194" s="38"/>
      <c r="F1194" s="38"/>
    </row>
    <row r="1195" spans="1:6" x14ac:dyDescent="0.25">
      <c r="A1195" s="38"/>
      <c r="B1195" s="38"/>
      <c r="C1195" s="38"/>
      <c r="D1195" s="38"/>
      <c r="E1195" s="38"/>
      <c r="F1195" s="38"/>
    </row>
    <row r="1196" spans="1:6" x14ac:dyDescent="0.25">
      <c r="A1196" s="38"/>
      <c r="B1196" s="38"/>
      <c r="C1196" s="38"/>
      <c r="D1196" s="38"/>
      <c r="E1196" s="38"/>
      <c r="F1196" s="38"/>
    </row>
    <row r="1197" spans="1:6" x14ac:dyDescent="0.25">
      <c r="A1197" s="38"/>
      <c r="B1197" s="38"/>
      <c r="C1197" s="38"/>
      <c r="D1197" s="38"/>
      <c r="E1197" s="38"/>
      <c r="F1197" s="38"/>
    </row>
    <row r="1198" spans="1:6" x14ac:dyDescent="0.25">
      <c r="A1198" s="38"/>
      <c r="B1198" s="38"/>
      <c r="C1198" s="38"/>
      <c r="D1198" s="38"/>
      <c r="E1198" s="38"/>
      <c r="F1198" s="38"/>
    </row>
    <row r="1199" spans="1:6" x14ac:dyDescent="0.25">
      <c r="A1199" s="38"/>
      <c r="B1199" s="38"/>
      <c r="C1199" s="38"/>
      <c r="D1199" s="38"/>
      <c r="E1199" s="38"/>
      <c r="F1199" s="38"/>
    </row>
    <row r="1200" spans="1:6" x14ac:dyDescent="0.25">
      <c r="A1200" s="38"/>
      <c r="B1200" s="38"/>
      <c r="C1200" s="38"/>
      <c r="D1200" s="38"/>
      <c r="E1200" s="38"/>
      <c r="F1200" s="38"/>
    </row>
    <row r="1201" spans="1:6" x14ac:dyDescent="0.25">
      <c r="A1201" s="38"/>
      <c r="B1201" s="38"/>
      <c r="C1201" s="38"/>
      <c r="D1201" s="38"/>
      <c r="E1201" s="38"/>
      <c r="F1201" s="38"/>
    </row>
    <row r="1202" spans="1:6" x14ac:dyDescent="0.25">
      <c r="A1202" s="38"/>
      <c r="B1202" s="38"/>
      <c r="C1202" s="38"/>
      <c r="D1202" s="38"/>
      <c r="E1202" s="38"/>
      <c r="F1202" s="38"/>
    </row>
    <row r="1203" spans="1:6" x14ac:dyDescent="0.25">
      <c r="A1203" s="38"/>
      <c r="B1203" s="38"/>
      <c r="C1203" s="38"/>
      <c r="D1203" s="38"/>
      <c r="E1203" s="38"/>
      <c r="F1203" s="38"/>
    </row>
    <row r="1204" spans="1:6" x14ac:dyDescent="0.25">
      <c r="A1204" s="38"/>
      <c r="B1204" s="38"/>
      <c r="C1204" s="38"/>
      <c r="D1204" s="38"/>
      <c r="E1204" s="38"/>
      <c r="F1204" s="38"/>
    </row>
    <row r="1205" spans="1:6" x14ac:dyDescent="0.25">
      <c r="A1205" s="38"/>
      <c r="B1205" s="38"/>
      <c r="C1205" s="38"/>
      <c r="D1205" s="38"/>
      <c r="E1205" s="38"/>
      <c r="F1205" s="38"/>
    </row>
    <row r="1206" spans="1:6" x14ac:dyDescent="0.25">
      <c r="A1206" s="38"/>
      <c r="B1206" s="38"/>
      <c r="C1206" s="38"/>
      <c r="D1206" s="38"/>
      <c r="E1206" s="38"/>
      <c r="F1206" s="38"/>
    </row>
    <row r="1207" spans="1:6" x14ac:dyDescent="0.25">
      <c r="A1207" s="38"/>
      <c r="B1207" s="38"/>
      <c r="C1207" s="38"/>
      <c r="D1207" s="38"/>
      <c r="E1207" s="38"/>
      <c r="F1207" s="38"/>
    </row>
    <row r="1208" spans="1:6" x14ac:dyDescent="0.25">
      <c r="A1208" s="38"/>
      <c r="B1208" s="38"/>
      <c r="C1208" s="38"/>
      <c r="D1208" s="38"/>
      <c r="E1208" s="38"/>
      <c r="F1208" s="38"/>
    </row>
    <row r="1209" spans="1:6" x14ac:dyDescent="0.25">
      <c r="A1209" s="38"/>
      <c r="B1209" s="38"/>
      <c r="C1209" s="38"/>
      <c r="D1209" s="38"/>
      <c r="E1209" s="38"/>
      <c r="F1209" s="38"/>
    </row>
    <row r="1210" spans="1:6" x14ac:dyDescent="0.25">
      <c r="A1210" s="38"/>
      <c r="B1210" s="38"/>
      <c r="C1210" s="38"/>
      <c r="D1210" s="38"/>
      <c r="E1210" s="38"/>
      <c r="F1210" s="38"/>
    </row>
    <row r="1211" spans="1:6" x14ac:dyDescent="0.25">
      <c r="A1211" s="38"/>
      <c r="B1211" s="38"/>
      <c r="C1211" s="38"/>
      <c r="D1211" s="38"/>
      <c r="E1211" s="38"/>
      <c r="F1211" s="38"/>
    </row>
    <row r="1212" spans="1:6" x14ac:dyDescent="0.25">
      <c r="A1212" s="38"/>
      <c r="B1212" s="38"/>
      <c r="C1212" s="38"/>
      <c r="D1212" s="38"/>
      <c r="E1212" s="38"/>
      <c r="F1212" s="38"/>
    </row>
    <row r="1213" spans="1:6" x14ac:dyDescent="0.25">
      <c r="A1213" s="38"/>
      <c r="B1213" s="38"/>
      <c r="C1213" s="38"/>
      <c r="D1213" s="38"/>
      <c r="E1213" s="38"/>
      <c r="F1213" s="38"/>
    </row>
    <row r="1214" spans="1:6" x14ac:dyDescent="0.25">
      <c r="A1214" s="38"/>
      <c r="B1214" s="38"/>
      <c r="C1214" s="38"/>
      <c r="D1214" s="38"/>
      <c r="E1214" s="38"/>
      <c r="F1214" s="38"/>
    </row>
    <row r="1215" spans="1:6" x14ac:dyDescent="0.25">
      <c r="A1215" s="38"/>
      <c r="B1215" s="38"/>
      <c r="C1215" s="38"/>
      <c r="D1215" s="38"/>
      <c r="E1215" s="38"/>
      <c r="F1215" s="38"/>
    </row>
    <row r="1216" spans="1:6" x14ac:dyDescent="0.25">
      <c r="A1216" s="38"/>
      <c r="B1216" s="38"/>
      <c r="C1216" s="38"/>
      <c r="D1216" s="38"/>
      <c r="E1216" s="38"/>
      <c r="F1216" s="38"/>
    </row>
    <row r="1217" spans="1:6" x14ac:dyDescent="0.25">
      <c r="A1217" s="38"/>
      <c r="B1217" s="38"/>
      <c r="C1217" s="38"/>
      <c r="D1217" s="38"/>
      <c r="E1217" s="38"/>
      <c r="F1217" s="38"/>
    </row>
    <row r="1218" spans="1:6" x14ac:dyDescent="0.25">
      <c r="A1218" s="38"/>
      <c r="B1218" s="38"/>
      <c r="C1218" s="38"/>
      <c r="D1218" s="38"/>
      <c r="E1218" s="38"/>
      <c r="F1218" s="38"/>
    </row>
    <row r="1219" spans="1:6" x14ac:dyDescent="0.25">
      <c r="A1219" s="38"/>
      <c r="B1219" s="38"/>
      <c r="C1219" s="38"/>
      <c r="D1219" s="38"/>
      <c r="E1219" s="38"/>
      <c r="F1219" s="38"/>
    </row>
    <row r="1220" spans="1:6" x14ac:dyDescent="0.25">
      <c r="A1220" s="38"/>
      <c r="B1220" s="38"/>
      <c r="C1220" s="38"/>
      <c r="D1220" s="38"/>
      <c r="E1220" s="38"/>
      <c r="F1220" s="38"/>
    </row>
    <row r="1221" spans="1:6" x14ac:dyDescent="0.25">
      <c r="A1221" s="38"/>
      <c r="B1221" s="38"/>
      <c r="C1221" s="38"/>
      <c r="D1221" s="38"/>
      <c r="E1221" s="38"/>
      <c r="F1221" s="38"/>
    </row>
    <row r="1222" spans="1:6" x14ac:dyDescent="0.25">
      <c r="A1222" s="38"/>
      <c r="B1222" s="38"/>
      <c r="C1222" s="38"/>
      <c r="D1222" s="38"/>
      <c r="E1222" s="38"/>
      <c r="F1222" s="38"/>
    </row>
    <row r="1223" spans="1:6" x14ac:dyDescent="0.25">
      <c r="A1223" s="38"/>
      <c r="B1223" s="38"/>
      <c r="C1223" s="38"/>
      <c r="D1223" s="38"/>
      <c r="E1223" s="38"/>
      <c r="F1223" s="38"/>
    </row>
    <row r="1224" spans="1:6" x14ac:dyDescent="0.25">
      <c r="A1224" s="38"/>
      <c r="B1224" s="38"/>
      <c r="C1224" s="38"/>
      <c r="D1224" s="38"/>
      <c r="E1224" s="38"/>
      <c r="F1224" s="38"/>
    </row>
    <row r="1225" spans="1:6" x14ac:dyDescent="0.25">
      <c r="A1225" s="38"/>
      <c r="B1225" s="38"/>
      <c r="C1225" s="38"/>
      <c r="D1225" s="38"/>
      <c r="E1225" s="38"/>
      <c r="F1225" s="38"/>
    </row>
    <row r="1226" spans="1:6" x14ac:dyDescent="0.25">
      <c r="A1226" s="38"/>
      <c r="B1226" s="38"/>
      <c r="C1226" s="38"/>
      <c r="D1226" s="38"/>
      <c r="E1226" s="38"/>
      <c r="F1226" s="38"/>
    </row>
    <row r="1227" spans="1:6" x14ac:dyDescent="0.25">
      <c r="A1227" s="38"/>
      <c r="B1227" s="38"/>
      <c r="C1227" s="38"/>
      <c r="D1227" s="38"/>
      <c r="E1227" s="38"/>
      <c r="F1227" s="38"/>
    </row>
    <row r="1228" spans="1:6" x14ac:dyDescent="0.25">
      <c r="A1228" s="38"/>
      <c r="B1228" s="38"/>
      <c r="C1228" s="38"/>
      <c r="D1228" s="38"/>
      <c r="E1228" s="38"/>
      <c r="F1228" s="38"/>
    </row>
    <row r="1229" spans="1:6" x14ac:dyDescent="0.25">
      <c r="A1229" s="38"/>
      <c r="B1229" s="38"/>
      <c r="C1229" s="38"/>
      <c r="D1229" s="38"/>
      <c r="E1229" s="38"/>
      <c r="F1229" s="38"/>
    </row>
    <row r="1230" spans="1:6" x14ac:dyDescent="0.25">
      <c r="A1230" s="38"/>
      <c r="B1230" s="38"/>
      <c r="C1230" s="38"/>
      <c r="D1230" s="38"/>
      <c r="E1230" s="38"/>
      <c r="F1230" s="38"/>
    </row>
    <row r="1231" spans="1:6" x14ac:dyDescent="0.25">
      <c r="A1231" s="38"/>
      <c r="B1231" s="38"/>
      <c r="C1231" s="38"/>
      <c r="D1231" s="38"/>
      <c r="E1231" s="38"/>
      <c r="F1231" s="38"/>
    </row>
    <row r="1232" spans="1:6" x14ac:dyDescent="0.25">
      <c r="A1232" s="38"/>
      <c r="B1232" s="38"/>
      <c r="C1232" s="38"/>
      <c r="D1232" s="38"/>
      <c r="E1232" s="38"/>
      <c r="F1232" s="38"/>
    </row>
    <row r="1233" spans="1:6" x14ac:dyDescent="0.25">
      <c r="A1233" s="38"/>
      <c r="B1233" s="38"/>
      <c r="C1233" s="38"/>
      <c r="D1233" s="38"/>
      <c r="E1233" s="38"/>
      <c r="F1233" s="38"/>
    </row>
    <row r="1234" spans="1:6" x14ac:dyDescent="0.25">
      <c r="A1234" s="38"/>
      <c r="B1234" s="38"/>
      <c r="C1234" s="38"/>
      <c r="D1234" s="38"/>
      <c r="E1234" s="38"/>
      <c r="F1234" s="38"/>
    </row>
    <row r="1235" spans="1:6" x14ac:dyDescent="0.25">
      <c r="A1235" s="38"/>
      <c r="B1235" s="38"/>
      <c r="C1235" s="38"/>
      <c r="D1235" s="38"/>
      <c r="E1235" s="38"/>
      <c r="F1235" s="38"/>
    </row>
    <row r="1236" spans="1:6" x14ac:dyDescent="0.25">
      <c r="A1236" s="38"/>
      <c r="B1236" s="38"/>
      <c r="C1236" s="38"/>
      <c r="D1236" s="38"/>
      <c r="E1236" s="38"/>
      <c r="F1236" s="38"/>
    </row>
    <row r="1237" spans="1:6" x14ac:dyDescent="0.25">
      <c r="A1237" s="38"/>
      <c r="B1237" s="38"/>
      <c r="C1237" s="38"/>
      <c r="D1237" s="38"/>
      <c r="E1237" s="38"/>
      <c r="F1237" s="38"/>
    </row>
    <row r="1238" spans="1:6" x14ac:dyDescent="0.25">
      <c r="A1238" s="38"/>
      <c r="B1238" s="38"/>
      <c r="C1238" s="38"/>
      <c r="D1238" s="38"/>
      <c r="E1238" s="38"/>
      <c r="F1238" s="38"/>
    </row>
    <row r="1239" spans="1:6" x14ac:dyDescent="0.25">
      <c r="A1239" s="38"/>
      <c r="B1239" s="38"/>
      <c r="C1239" s="38"/>
      <c r="D1239" s="38"/>
      <c r="E1239" s="38"/>
      <c r="F1239" s="38"/>
    </row>
    <row r="1240" spans="1:6" x14ac:dyDescent="0.25">
      <c r="A1240" s="38"/>
      <c r="B1240" s="38"/>
      <c r="C1240" s="38"/>
      <c r="D1240" s="38"/>
      <c r="E1240" s="38"/>
      <c r="F1240" s="38"/>
    </row>
    <row r="1241" spans="1:6" x14ac:dyDescent="0.25">
      <c r="A1241" s="38"/>
      <c r="B1241" s="38"/>
      <c r="C1241" s="38"/>
      <c r="D1241" s="38"/>
      <c r="E1241" s="38"/>
      <c r="F1241" s="38"/>
    </row>
    <row r="1242" spans="1:6" x14ac:dyDescent="0.25">
      <c r="A1242" s="38"/>
      <c r="B1242" s="38"/>
      <c r="C1242" s="38"/>
      <c r="D1242" s="38"/>
      <c r="E1242" s="38"/>
      <c r="F1242" s="38"/>
    </row>
    <row r="1243" spans="1:6" x14ac:dyDescent="0.25">
      <c r="A1243" s="38"/>
      <c r="B1243" s="38"/>
      <c r="C1243" s="38"/>
      <c r="D1243" s="38"/>
      <c r="E1243" s="38"/>
      <c r="F1243" s="38"/>
    </row>
    <row r="1244" spans="1:6" x14ac:dyDescent="0.25">
      <c r="A1244" s="38"/>
      <c r="B1244" s="38"/>
      <c r="C1244" s="38"/>
      <c r="D1244" s="38"/>
      <c r="E1244" s="38"/>
      <c r="F1244" s="38"/>
    </row>
    <row r="1245" spans="1:6" x14ac:dyDescent="0.25">
      <c r="A1245" s="38"/>
      <c r="B1245" s="38"/>
      <c r="C1245" s="38"/>
      <c r="D1245" s="38"/>
      <c r="E1245" s="38"/>
      <c r="F1245" s="38"/>
    </row>
    <row r="1246" spans="1:6" x14ac:dyDescent="0.25">
      <c r="A1246" s="38"/>
      <c r="B1246" s="38"/>
      <c r="C1246" s="38"/>
      <c r="D1246" s="38"/>
      <c r="E1246" s="38"/>
      <c r="F1246" s="38"/>
    </row>
    <row r="1247" spans="1:6" x14ac:dyDescent="0.25">
      <c r="A1247" s="38"/>
      <c r="B1247" s="38"/>
      <c r="C1247" s="38"/>
      <c r="D1247" s="38"/>
      <c r="E1247" s="38"/>
      <c r="F1247" s="38"/>
    </row>
    <row r="1248" spans="1:6" x14ac:dyDescent="0.25">
      <c r="A1248" s="38"/>
      <c r="B1248" s="38"/>
      <c r="C1248" s="38"/>
      <c r="D1248" s="38"/>
      <c r="E1248" s="38"/>
      <c r="F1248" s="38"/>
    </row>
    <row r="1249" spans="1:6" x14ac:dyDescent="0.25">
      <c r="A1249" s="38"/>
      <c r="B1249" s="38"/>
      <c r="C1249" s="38"/>
      <c r="D1249" s="38"/>
      <c r="E1249" s="38"/>
      <c r="F1249" s="38"/>
    </row>
    <row r="1250" spans="1:6" x14ac:dyDescent="0.25">
      <c r="A1250" s="38"/>
      <c r="B1250" s="38"/>
      <c r="C1250" s="38"/>
      <c r="D1250" s="38"/>
      <c r="E1250" s="38"/>
      <c r="F1250" s="38"/>
    </row>
    <row r="1251" spans="1:6" x14ac:dyDescent="0.25">
      <c r="A1251" s="38"/>
      <c r="B1251" s="38"/>
      <c r="C1251" s="38"/>
      <c r="D1251" s="38"/>
      <c r="E1251" s="38"/>
      <c r="F1251" s="38"/>
    </row>
    <row r="1252" spans="1:6" x14ac:dyDescent="0.25">
      <c r="A1252" s="38"/>
      <c r="B1252" s="38"/>
      <c r="C1252" s="38"/>
      <c r="D1252" s="38"/>
      <c r="E1252" s="38"/>
      <c r="F1252" s="38"/>
    </row>
    <row r="1253" spans="1:6" x14ac:dyDescent="0.25">
      <c r="A1253" s="38"/>
      <c r="B1253" s="38"/>
      <c r="C1253" s="38"/>
      <c r="D1253" s="38"/>
      <c r="E1253" s="38"/>
      <c r="F1253" s="38"/>
    </row>
    <row r="1254" spans="1:6" x14ac:dyDescent="0.25">
      <c r="A1254" s="38"/>
      <c r="B1254" s="38"/>
      <c r="C1254" s="38"/>
      <c r="D1254" s="38"/>
      <c r="E1254" s="38"/>
      <c r="F1254" s="38"/>
    </row>
    <row r="1255" spans="1:6" x14ac:dyDescent="0.25">
      <c r="A1255" s="38"/>
      <c r="B1255" s="38"/>
      <c r="C1255" s="38"/>
      <c r="D1255" s="38"/>
      <c r="E1255" s="38"/>
      <c r="F1255" s="38"/>
    </row>
    <row r="1256" spans="1:6" x14ac:dyDescent="0.25">
      <c r="A1256" s="38"/>
      <c r="B1256" s="38"/>
      <c r="C1256" s="38"/>
      <c r="D1256" s="38"/>
      <c r="E1256" s="38"/>
      <c r="F1256" s="38"/>
    </row>
    <row r="1257" spans="1:6" x14ac:dyDescent="0.25">
      <c r="A1257" s="38"/>
      <c r="B1257" s="38"/>
      <c r="C1257" s="38"/>
      <c r="D1257" s="38"/>
      <c r="E1257" s="38"/>
      <c r="F1257" s="38"/>
    </row>
    <row r="1258" spans="1:6" x14ac:dyDescent="0.25">
      <c r="A1258" s="38"/>
      <c r="B1258" s="38"/>
      <c r="C1258" s="38"/>
      <c r="D1258" s="38"/>
      <c r="E1258" s="38"/>
      <c r="F1258" s="38"/>
    </row>
    <row r="1259" spans="1:6" x14ac:dyDescent="0.25">
      <c r="A1259" s="38"/>
      <c r="B1259" s="38"/>
      <c r="C1259" s="38"/>
      <c r="D1259" s="38"/>
      <c r="E1259" s="38"/>
      <c r="F1259" s="38"/>
    </row>
    <row r="1260" spans="1:6" x14ac:dyDescent="0.25">
      <c r="A1260" s="38"/>
      <c r="B1260" s="38"/>
      <c r="C1260" s="38"/>
      <c r="D1260" s="38"/>
      <c r="E1260" s="38"/>
      <c r="F1260" s="38"/>
    </row>
    <row r="1261" spans="1:6" x14ac:dyDescent="0.25">
      <c r="A1261" s="38"/>
      <c r="B1261" s="38"/>
      <c r="C1261" s="38"/>
      <c r="D1261" s="38"/>
      <c r="E1261" s="38"/>
      <c r="F1261" s="38"/>
    </row>
    <row r="1262" spans="1:6" x14ac:dyDescent="0.25">
      <c r="A1262" s="38"/>
      <c r="B1262" s="38"/>
      <c r="C1262" s="38"/>
      <c r="D1262" s="38"/>
      <c r="E1262" s="38"/>
      <c r="F1262" s="38"/>
    </row>
    <row r="1263" spans="1:6" x14ac:dyDescent="0.25">
      <c r="A1263" s="38"/>
      <c r="B1263" s="38"/>
      <c r="C1263" s="38"/>
      <c r="D1263" s="38"/>
      <c r="E1263" s="38"/>
      <c r="F1263" s="38"/>
    </row>
    <row r="1264" spans="1:6" x14ac:dyDescent="0.25">
      <c r="A1264" s="38"/>
      <c r="B1264" s="38"/>
      <c r="C1264" s="38"/>
      <c r="D1264" s="38"/>
      <c r="E1264" s="38"/>
      <c r="F1264" s="38"/>
    </row>
    <row r="1265" spans="1:6" x14ac:dyDescent="0.25">
      <c r="A1265" s="38"/>
      <c r="B1265" s="38"/>
      <c r="C1265" s="38"/>
      <c r="D1265" s="38"/>
      <c r="E1265" s="38"/>
      <c r="F1265" s="38"/>
    </row>
    <row r="1266" spans="1:6" x14ac:dyDescent="0.25">
      <c r="A1266" s="38"/>
      <c r="B1266" s="38"/>
      <c r="C1266" s="38"/>
      <c r="D1266" s="38"/>
      <c r="E1266" s="38"/>
      <c r="F1266" s="38"/>
    </row>
    <row r="1267" spans="1:6" x14ac:dyDescent="0.25">
      <c r="A1267" s="38"/>
      <c r="B1267" s="38"/>
      <c r="C1267" s="38"/>
      <c r="D1267" s="38"/>
      <c r="E1267" s="38"/>
      <c r="F1267" s="38"/>
    </row>
    <row r="1268" spans="1:6" x14ac:dyDescent="0.25">
      <c r="A1268" s="38"/>
      <c r="B1268" s="38"/>
      <c r="C1268" s="38"/>
      <c r="D1268" s="38"/>
      <c r="E1268" s="38"/>
      <c r="F1268" s="38"/>
    </row>
    <row r="1269" spans="1:6" x14ac:dyDescent="0.25">
      <c r="A1269" s="38"/>
      <c r="B1269" s="38"/>
      <c r="C1269" s="38"/>
      <c r="D1269" s="38"/>
      <c r="E1269" s="38"/>
      <c r="F1269" s="38"/>
    </row>
    <row r="1270" spans="1:6" x14ac:dyDescent="0.25">
      <c r="A1270" s="38"/>
      <c r="B1270" s="38"/>
      <c r="C1270" s="38"/>
      <c r="D1270" s="38"/>
      <c r="E1270" s="38"/>
      <c r="F1270" s="38"/>
    </row>
    <row r="1271" spans="1:6" x14ac:dyDescent="0.25">
      <c r="A1271" s="38"/>
      <c r="B1271" s="38"/>
      <c r="C1271" s="38"/>
      <c r="D1271" s="38"/>
      <c r="E1271" s="38"/>
      <c r="F1271" s="38"/>
    </row>
    <row r="1272" spans="1:6" x14ac:dyDescent="0.25">
      <c r="A1272" s="38"/>
      <c r="B1272" s="38"/>
      <c r="C1272" s="38"/>
      <c r="D1272" s="38"/>
      <c r="E1272" s="38"/>
      <c r="F1272" s="38"/>
    </row>
    <row r="1273" spans="1:6" x14ac:dyDescent="0.25">
      <c r="A1273" s="38"/>
      <c r="B1273" s="38"/>
      <c r="C1273" s="38"/>
      <c r="D1273" s="38"/>
      <c r="E1273" s="38"/>
      <c r="F1273" s="38"/>
    </row>
    <row r="1274" spans="1:6" x14ac:dyDescent="0.25">
      <c r="A1274" s="38"/>
      <c r="B1274" s="38"/>
      <c r="C1274" s="38"/>
      <c r="D1274" s="38"/>
      <c r="E1274" s="38"/>
      <c r="F1274" s="38"/>
    </row>
    <row r="1275" spans="1:6" x14ac:dyDescent="0.25">
      <c r="A1275" s="38"/>
      <c r="B1275" s="38"/>
      <c r="C1275" s="38"/>
      <c r="D1275" s="38"/>
      <c r="E1275" s="38"/>
      <c r="F1275" s="38"/>
    </row>
    <row r="1276" spans="1:6" x14ac:dyDescent="0.25">
      <c r="A1276" s="38"/>
      <c r="B1276" s="38"/>
      <c r="C1276" s="38"/>
      <c r="D1276" s="38"/>
      <c r="E1276" s="38"/>
      <c r="F1276" s="38"/>
    </row>
    <row r="1277" spans="1:6" x14ac:dyDescent="0.25">
      <c r="A1277" s="38"/>
      <c r="B1277" s="38"/>
      <c r="C1277" s="38"/>
      <c r="D1277" s="38"/>
      <c r="E1277" s="38"/>
      <c r="F1277" s="38"/>
    </row>
    <row r="1278" spans="1:6" x14ac:dyDescent="0.25">
      <c r="A1278" s="38"/>
      <c r="B1278" s="38"/>
      <c r="C1278" s="38"/>
      <c r="D1278" s="38"/>
      <c r="E1278" s="38"/>
      <c r="F1278" s="38"/>
    </row>
    <row r="1279" spans="1:6" x14ac:dyDescent="0.25">
      <c r="A1279" s="38"/>
      <c r="B1279" s="38"/>
      <c r="C1279" s="38"/>
      <c r="D1279" s="38"/>
      <c r="E1279" s="38"/>
      <c r="F1279" s="38"/>
    </row>
    <row r="1280" spans="1:6" x14ac:dyDescent="0.25">
      <c r="A1280" s="38"/>
      <c r="B1280" s="38"/>
      <c r="C1280" s="38"/>
      <c r="D1280" s="38"/>
      <c r="E1280" s="38"/>
      <c r="F1280" s="38"/>
    </row>
    <row r="1281" spans="1:6" x14ac:dyDescent="0.25">
      <c r="A1281" s="38"/>
      <c r="B1281" s="38"/>
      <c r="C1281" s="38"/>
      <c r="D1281" s="38"/>
      <c r="E1281" s="38"/>
      <c r="F1281" s="38"/>
    </row>
    <row r="1282" spans="1:6" x14ac:dyDescent="0.25">
      <c r="A1282" s="38"/>
      <c r="B1282" s="38"/>
      <c r="C1282" s="38"/>
      <c r="D1282" s="38"/>
      <c r="E1282" s="38"/>
      <c r="F1282" s="38"/>
    </row>
    <row r="1283" spans="1:6" x14ac:dyDescent="0.25">
      <c r="A1283" s="38"/>
      <c r="B1283" s="38"/>
      <c r="C1283" s="38"/>
      <c r="D1283" s="38"/>
      <c r="E1283" s="38"/>
      <c r="F1283" s="38"/>
    </row>
    <row r="1284" spans="1:6" x14ac:dyDescent="0.25">
      <c r="A1284" s="38"/>
      <c r="B1284" s="38"/>
      <c r="C1284" s="38"/>
      <c r="D1284" s="38"/>
      <c r="E1284" s="38"/>
      <c r="F1284" s="38"/>
    </row>
    <row r="1285" spans="1:6" x14ac:dyDescent="0.25">
      <c r="A1285" s="38"/>
      <c r="B1285" s="38"/>
      <c r="C1285" s="38"/>
      <c r="D1285" s="38"/>
      <c r="E1285" s="38"/>
      <c r="F1285" s="38"/>
    </row>
    <row r="1286" spans="1:6" x14ac:dyDescent="0.25">
      <c r="A1286" s="38"/>
      <c r="B1286" s="38"/>
      <c r="C1286" s="38"/>
      <c r="D1286" s="38"/>
      <c r="E1286" s="38"/>
      <c r="F1286" s="38"/>
    </row>
    <row r="1287" spans="1:6" x14ac:dyDescent="0.25">
      <c r="A1287" s="38"/>
      <c r="B1287" s="38"/>
      <c r="C1287" s="38"/>
      <c r="D1287" s="38"/>
      <c r="E1287" s="38"/>
      <c r="F1287" s="38"/>
    </row>
    <row r="1288" spans="1:6" x14ac:dyDescent="0.25">
      <c r="A1288" s="38"/>
      <c r="B1288" s="38"/>
      <c r="C1288" s="38"/>
      <c r="D1288" s="38"/>
      <c r="E1288" s="38"/>
      <c r="F1288" s="38"/>
    </row>
    <row r="1289" spans="1:6" x14ac:dyDescent="0.25">
      <c r="A1289" s="38"/>
      <c r="B1289" s="38"/>
      <c r="C1289" s="38"/>
      <c r="D1289" s="38"/>
      <c r="E1289" s="38"/>
      <c r="F1289" s="38"/>
    </row>
    <row r="1290" spans="1:6" x14ac:dyDescent="0.25">
      <c r="A1290" s="38"/>
      <c r="B1290" s="38"/>
      <c r="C1290" s="38"/>
      <c r="D1290" s="38"/>
      <c r="E1290" s="38"/>
      <c r="F1290" s="38"/>
    </row>
    <row r="1291" spans="1:6" x14ac:dyDescent="0.25">
      <c r="A1291" s="38"/>
      <c r="B1291" s="38"/>
      <c r="C1291" s="38"/>
      <c r="D1291" s="38"/>
      <c r="E1291" s="38"/>
      <c r="F1291" s="38"/>
    </row>
    <row r="1292" spans="1:6" x14ac:dyDescent="0.25">
      <c r="A1292" s="38"/>
      <c r="B1292" s="38"/>
      <c r="C1292" s="38"/>
      <c r="D1292" s="38"/>
      <c r="E1292" s="38"/>
      <c r="F1292" s="38"/>
    </row>
    <row r="1293" spans="1:6" x14ac:dyDescent="0.25">
      <c r="A1293" s="38"/>
      <c r="B1293" s="38"/>
      <c r="C1293" s="38"/>
      <c r="D1293" s="38"/>
      <c r="E1293" s="38"/>
      <c r="F1293" s="38"/>
    </row>
    <row r="1294" spans="1:6" x14ac:dyDescent="0.25">
      <c r="A1294" s="38"/>
      <c r="B1294" s="38"/>
      <c r="C1294" s="38"/>
      <c r="D1294" s="38"/>
      <c r="E1294" s="38"/>
      <c r="F1294" s="38"/>
    </row>
    <row r="1295" spans="1:6" x14ac:dyDescent="0.25">
      <c r="A1295" s="38"/>
      <c r="B1295" s="38"/>
      <c r="C1295" s="38"/>
      <c r="D1295" s="38"/>
      <c r="E1295" s="38"/>
      <c r="F1295" s="38"/>
    </row>
    <row r="1296" spans="1:6" x14ac:dyDescent="0.25">
      <c r="A1296" s="38"/>
      <c r="B1296" s="38"/>
      <c r="C1296" s="38"/>
      <c r="D1296" s="38"/>
      <c r="E1296" s="38"/>
      <c r="F1296" s="38"/>
    </row>
    <row r="1297" spans="1:6" x14ac:dyDescent="0.25">
      <c r="A1297" s="38"/>
      <c r="B1297" s="38"/>
      <c r="C1297" s="38"/>
      <c r="D1297" s="38"/>
      <c r="E1297" s="38"/>
      <c r="F1297" s="38"/>
    </row>
    <row r="1298" spans="1:6" x14ac:dyDescent="0.25">
      <c r="A1298" s="38"/>
      <c r="B1298" s="38"/>
      <c r="C1298" s="38"/>
      <c r="D1298" s="38"/>
      <c r="E1298" s="38"/>
      <c r="F1298" s="38"/>
    </row>
    <row r="1299" spans="1:6" x14ac:dyDescent="0.25">
      <c r="A1299" s="38"/>
      <c r="B1299" s="38"/>
      <c r="C1299" s="38"/>
      <c r="D1299" s="38"/>
      <c r="E1299" s="38"/>
      <c r="F1299" s="38"/>
    </row>
    <row r="1300" spans="1:6" x14ac:dyDescent="0.25">
      <c r="A1300" s="38"/>
      <c r="B1300" s="38"/>
      <c r="C1300" s="38"/>
      <c r="D1300" s="38"/>
      <c r="E1300" s="38"/>
      <c r="F1300" s="38"/>
    </row>
    <row r="1301" spans="1:6" x14ac:dyDescent="0.25">
      <c r="A1301" s="38"/>
      <c r="B1301" s="38"/>
      <c r="C1301" s="38"/>
      <c r="D1301" s="38"/>
      <c r="E1301" s="38"/>
      <c r="F1301" s="38"/>
    </row>
    <row r="1302" spans="1:6" x14ac:dyDescent="0.25">
      <c r="A1302" s="38"/>
      <c r="B1302" s="38"/>
      <c r="C1302" s="38"/>
      <c r="D1302" s="38"/>
      <c r="E1302" s="38"/>
      <c r="F1302" s="38"/>
    </row>
    <row r="1303" spans="1:6" x14ac:dyDescent="0.25">
      <c r="A1303" s="38"/>
      <c r="B1303" s="38"/>
      <c r="C1303" s="38"/>
      <c r="D1303" s="38"/>
      <c r="E1303" s="38"/>
      <c r="F1303" s="38"/>
    </row>
    <row r="1304" spans="1:6" x14ac:dyDescent="0.25">
      <c r="A1304" s="38"/>
      <c r="B1304" s="38"/>
      <c r="C1304" s="38"/>
      <c r="D1304" s="38"/>
      <c r="E1304" s="38"/>
      <c r="F1304" s="38"/>
    </row>
    <row r="1305" spans="1:6" x14ac:dyDescent="0.25">
      <c r="A1305" s="38"/>
      <c r="B1305" s="38"/>
      <c r="C1305" s="38"/>
      <c r="D1305" s="38"/>
      <c r="E1305" s="38"/>
      <c r="F1305" s="38"/>
    </row>
    <row r="1306" spans="1:6" x14ac:dyDescent="0.25">
      <c r="A1306" s="38"/>
      <c r="B1306" s="38"/>
      <c r="C1306" s="38"/>
      <c r="D1306" s="38"/>
      <c r="E1306" s="38"/>
      <c r="F1306" s="38"/>
    </row>
    <row r="1307" spans="1:6" x14ac:dyDescent="0.25">
      <c r="A1307" s="38"/>
      <c r="B1307" s="38"/>
      <c r="C1307" s="38"/>
      <c r="D1307" s="38"/>
      <c r="E1307" s="38"/>
      <c r="F1307" s="38"/>
    </row>
    <row r="1308" spans="1:6" x14ac:dyDescent="0.25">
      <c r="A1308" s="38"/>
      <c r="B1308" s="38"/>
      <c r="C1308" s="38"/>
      <c r="D1308" s="38"/>
      <c r="E1308" s="38"/>
      <c r="F1308" s="38"/>
    </row>
    <row r="1309" spans="1:6" x14ac:dyDescent="0.25">
      <c r="A1309" s="38"/>
      <c r="B1309" s="38"/>
      <c r="C1309" s="38"/>
      <c r="D1309" s="38"/>
      <c r="E1309" s="38"/>
      <c r="F1309" s="38"/>
    </row>
    <row r="1310" spans="1:6" x14ac:dyDescent="0.25">
      <c r="A1310" s="38"/>
      <c r="B1310" s="38"/>
      <c r="C1310" s="38"/>
      <c r="D1310" s="38"/>
      <c r="E1310" s="38"/>
      <c r="F1310" s="38"/>
    </row>
    <row r="1311" spans="1:6" x14ac:dyDescent="0.25">
      <c r="A1311" s="38"/>
      <c r="B1311" s="38"/>
      <c r="C1311" s="38"/>
      <c r="D1311" s="38"/>
      <c r="E1311" s="38"/>
      <c r="F1311" s="38"/>
    </row>
    <row r="1312" spans="1:6" x14ac:dyDescent="0.25">
      <c r="A1312" s="38"/>
      <c r="B1312" s="38"/>
      <c r="C1312" s="38"/>
      <c r="D1312" s="38"/>
      <c r="E1312" s="38"/>
      <c r="F1312" s="38"/>
    </row>
    <row r="1313" spans="1:6" x14ac:dyDescent="0.25">
      <c r="A1313" s="38"/>
      <c r="B1313" s="38"/>
      <c r="C1313" s="38"/>
      <c r="D1313" s="38"/>
      <c r="E1313" s="38"/>
      <c r="F1313" s="38"/>
    </row>
    <row r="1314" spans="1:6" x14ac:dyDescent="0.25">
      <c r="A1314" s="38"/>
      <c r="B1314" s="38"/>
      <c r="C1314" s="38"/>
      <c r="D1314" s="38"/>
      <c r="E1314" s="38"/>
      <c r="F1314" s="38"/>
    </row>
    <row r="1315" spans="1:6" x14ac:dyDescent="0.25">
      <c r="A1315" s="38"/>
      <c r="B1315" s="38"/>
      <c r="C1315" s="38"/>
      <c r="D1315" s="38"/>
      <c r="E1315" s="38"/>
      <c r="F1315" s="38"/>
    </row>
    <row r="1316" spans="1:6" x14ac:dyDescent="0.25">
      <c r="A1316" s="38"/>
      <c r="B1316" s="38"/>
      <c r="C1316" s="38"/>
      <c r="D1316" s="38"/>
      <c r="E1316" s="38"/>
      <c r="F1316" s="38"/>
    </row>
    <row r="1317" spans="1:6" x14ac:dyDescent="0.25">
      <c r="A1317" s="38"/>
      <c r="B1317" s="38"/>
      <c r="C1317" s="38"/>
      <c r="D1317" s="38"/>
      <c r="E1317" s="38"/>
      <c r="F1317" s="38"/>
    </row>
    <row r="1318" spans="1:6" x14ac:dyDescent="0.25">
      <c r="A1318" s="38"/>
      <c r="B1318" s="38"/>
      <c r="C1318" s="38"/>
      <c r="D1318" s="38"/>
      <c r="E1318" s="38"/>
      <c r="F1318" s="38"/>
    </row>
    <row r="1319" spans="1:6" x14ac:dyDescent="0.25">
      <c r="A1319" s="38"/>
      <c r="B1319" s="38"/>
      <c r="C1319" s="38"/>
      <c r="D1319" s="38"/>
      <c r="E1319" s="38"/>
      <c r="F1319" s="38"/>
    </row>
    <row r="1320" spans="1:6" x14ac:dyDescent="0.25">
      <c r="A1320" s="38"/>
      <c r="B1320" s="38"/>
      <c r="C1320" s="38"/>
      <c r="D1320" s="38"/>
      <c r="E1320" s="38"/>
      <c r="F1320" s="38"/>
    </row>
    <row r="1321" spans="1:6" x14ac:dyDescent="0.25">
      <c r="A1321" s="38"/>
      <c r="B1321" s="38"/>
      <c r="C1321" s="38"/>
      <c r="D1321" s="38"/>
      <c r="E1321" s="38"/>
      <c r="F1321" s="38"/>
    </row>
    <row r="1322" spans="1:6" x14ac:dyDescent="0.25">
      <c r="A1322" s="38"/>
      <c r="B1322" s="38"/>
      <c r="C1322" s="38"/>
      <c r="D1322" s="38"/>
      <c r="E1322" s="38"/>
      <c r="F1322" s="38"/>
    </row>
    <row r="1323" spans="1:6" x14ac:dyDescent="0.25">
      <c r="A1323" s="38"/>
      <c r="B1323" s="38"/>
      <c r="C1323" s="38"/>
      <c r="D1323" s="38"/>
      <c r="E1323" s="38"/>
      <c r="F1323" s="38"/>
    </row>
    <row r="1324" spans="1:6" x14ac:dyDescent="0.25">
      <c r="A1324" s="38"/>
      <c r="B1324" s="38"/>
      <c r="C1324" s="38"/>
      <c r="D1324" s="38"/>
      <c r="E1324" s="38"/>
      <c r="F1324" s="38"/>
    </row>
    <row r="1325" spans="1:6" x14ac:dyDescent="0.25">
      <c r="A1325" s="38"/>
      <c r="B1325" s="38"/>
      <c r="C1325" s="38"/>
      <c r="D1325" s="38"/>
      <c r="E1325" s="38"/>
      <c r="F1325" s="38"/>
    </row>
    <row r="1326" spans="1:6" x14ac:dyDescent="0.25">
      <c r="A1326" s="38"/>
      <c r="B1326" s="38"/>
      <c r="C1326" s="38"/>
      <c r="D1326" s="38"/>
      <c r="E1326" s="38"/>
      <c r="F1326" s="38"/>
    </row>
    <row r="1327" spans="1:6" x14ac:dyDescent="0.25">
      <c r="A1327" s="38"/>
      <c r="B1327" s="38"/>
      <c r="C1327" s="38"/>
      <c r="D1327" s="38"/>
      <c r="E1327" s="38"/>
      <c r="F1327" s="38"/>
    </row>
    <row r="1328" spans="1:6" x14ac:dyDescent="0.25">
      <c r="A1328" s="38"/>
      <c r="B1328" s="38"/>
      <c r="C1328" s="38"/>
      <c r="D1328" s="38"/>
      <c r="E1328" s="38"/>
      <c r="F1328" s="38"/>
    </row>
    <row r="1329" spans="1:6" x14ac:dyDescent="0.25">
      <c r="A1329" s="38"/>
      <c r="B1329" s="38"/>
      <c r="C1329" s="38"/>
      <c r="D1329" s="38"/>
      <c r="E1329" s="38"/>
      <c r="F1329" s="38"/>
    </row>
    <row r="1330" spans="1:6" x14ac:dyDescent="0.25">
      <c r="A1330" s="38"/>
      <c r="B1330" s="38"/>
      <c r="C1330" s="38"/>
      <c r="D1330" s="38"/>
      <c r="E1330" s="38"/>
      <c r="F1330" s="38"/>
    </row>
    <row r="1331" spans="1:6" x14ac:dyDescent="0.25">
      <c r="A1331" s="38"/>
      <c r="B1331" s="38"/>
      <c r="C1331" s="38"/>
      <c r="D1331" s="38"/>
      <c r="E1331" s="38"/>
      <c r="F1331" s="38"/>
    </row>
    <row r="1332" spans="1:6" x14ac:dyDescent="0.25">
      <c r="A1332" s="38"/>
      <c r="B1332" s="38"/>
      <c r="C1332" s="38"/>
      <c r="D1332" s="38"/>
      <c r="E1332" s="38"/>
      <c r="F1332" s="38"/>
    </row>
    <row r="1333" spans="1:6" x14ac:dyDescent="0.25">
      <c r="A1333" s="38"/>
      <c r="B1333" s="38"/>
      <c r="C1333" s="38"/>
      <c r="D1333" s="38"/>
      <c r="E1333" s="38"/>
      <c r="F1333" s="38"/>
    </row>
    <row r="1334" spans="1:6" x14ac:dyDescent="0.25">
      <c r="A1334" s="38"/>
      <c r="B1334" s="38"/>
      <c r="C1334" s="38"/>
      <c r="D1334" s="38"/>
      <c r="E1334" s="38"/>
      <c r="F1334" s="38"/>
    </row>
    <row r="1335" spans="1:6" x14ac:dyDescent="0.25">
      <c r="A1335" s="38"/>
      <c r="B1335" s="38"/>
      <c r="C1335" s="38"/>
      <c r="D1335" s="38"/>
      <c r="E1335" s="38"/>
      <c r="F1335" s="38"/>
    </row>
    <row r="1336" spans="1:6" x14ac:dyDescent="0.25">
      <c r="A1336" s="38"/>
      <c r="B1336" s="38"/>
      <c r="C1336" s="38"/>
      <c r="D1336" s="38"/>
      <c r="E1336" s="38"/>
      <c r="F1336" s="38"/>
    </row>
    <row r="1337" spans="1:6" x14ac:dyDescent="0.25">
      <c r="A1337" s="38"/>
      <c r="B1337" s="38"/>
      <c r="C1337" s="38"/>
      <c r="D1337" s="38"/>
      <c r="E1337" s="38"/>
      <c r="F1337" s="38"/>
    </row>
    <row r="1338" spans="1:6" x14ac:dyDescent="0.25">
      <c r="A1338" s="38"/>
      <c r="B1338" s="38"/>
      <c r="C1338" s="38"/>
      <c r="D1338" s="38"/>
      <c r="E1338" s="38"/>
      <c r="F1338" s="38"/>
    </row>
    <row r="1339" spans="1:6" x14ac:dyDescent="0.25">
      <c r="A1339" s="38"/>
      <c r="B1339" s="38"/>
      <c r="C1339" s="38"/>
      <c r="D1339" s="38"/>
      <c r="E1339" s="38"/>
      <c r="F1339" s="38"/>
    </row>
    <row r="1340" spans="1:6" x14ac:dyDescent="0.25">
      <c r="A1340" s="38"/>
      <c r="B1340" s="38"/>
      <c r="C1340" s="38"/>
      <c r="D1340" s="38"/>
      <c r="E1340" s="38"/>
      <c r="F1340" s="38"/>
    </row>
    <row r="1341" spans="1:6" x14ac:dyDescent="0.25">
      <c r="A1341" s="38"/>
      <c r="B1341" s="38"/>
      <c r="C1341" s="38"/>
      <c r="D1341" s="38"/>
      <c r="E1341" s="38"/>
      <c r="F1341" s="38"/>
    </row>
    <row r="1342" spans="1:6" x14ac:dyDescent="0.25">
      <c r="A1342" s="38"/>
      <c r="B1342" s="38"/>
      <c r="C1342" s="38"/>
      <c r="D1342" s="38"/>
      <c r="E1342" s="38"/>
      <c r="F1342" s="38"/>
    </row>
    <row r="1343" spans="1:6" x14ac:dyDescent="0.25">
      <c r="A1343" s="38"/>
      <c r="B1343" s="38"/>
      <c r="C1343" s="38"/>
      <c r="D1343" s="38"/>
      <c r="E1343" s="38"/>
      <c r="F1343" s="38"/>
    </row>
    <row r="1344" spans="1:6" x14ac:dyDescent="0.25">
      <c r="A1344" s="38"/>
      <c r="B1344" s="38"/>
      <c r="C1344" s="38"/>
      <c r="D1344" s="38"/>
      <c r="E1344" s="38"/>
      <c r="F1344" s="38"/>
    </row>
    <row r="1345" spans="1:6" x14ac:dyDescent="0.25">
      <c r="A1345" s="38"/>
      <c r="B1345" s="38"/>
      <c r="C1345" s="38"/>
      <c r="D1345" s="38"/>
      <c r="E1345" s="38"/>
      <c r="F1345" s="38"/>
    </row>
    <row r="1346" spans="1:6" x14ac:dyDescent="0.25">
      <c r="A1346" s="38"/>
      <c r="B1346" s="38"/>
      <c r="C1346" s="38"/>
      <c r="D1346" s="38"/>
      <c r="E1346" s="38"/>
      <c r="F1346" s="38"/>
    </row>
    <row r="1347" spans="1:6" x14ac:dyDescent="0.25">
      <c r="A1347" s="38"/>
      <c r="B1347" s="38"/>
      <c r="C1347" s="38"/>
      <c r="D1347" s="38"/>
      <c r="E1347" s="38"/>
      <c r="F1347" s="38"/>
    </row>
    <row r="1348" spans="1:6" x14ac:dyDescent="0.25">
      <c r="A1348" s="38"/>
      <c r="B1348" s="38"/>
      <c r="C1348" s="38"/>
      <c r="D1348" s="38"/>
      <c r="E1348" s="38"/>
      <c r="F1348" s="38"/>
    </row>
    <row r="1349" spans="1:6" x14ac:dyDescent="0.25">
      <c r="A1349" s="38"/>
      <c r="B1349" s="38"/>
      <c r="C1349" s="38"/>
      <c r="D1349" s="38"/>
      <c r="E1349" s="38"/>
      <c r="F1349" s="38"/>
    </row>
    <row r="1350" spans="1:6" x14ac:dyDescent="0.25">
      <c r="A1350" s="38"/>
      <c r="B1350" s="38"/>
      <c r="C1350" s="38"/>
      <c r="D1350" s="38"/>
      <c r="E1350" s="38"/>
      <c r="F1350" s="38"/>
    </row>
    <row r="1351" spans="1:6" x14ac:dyDescent="0.25">
      <c r="A1351" s="38"/>
      <c r="B1351" s="38"/>
      <c r="C1351" s="38"/>
      <c r="D1351" s="38"/>
      <c r="E1351" s="38"/>
      <c r="F1351" s="38"/>
    </row>
    <row r="1352" spans="1:6" x14ac:dyDescent="0.25">
      <c r="A1352" s="38"/>
      <c r="B1352" s="38"/>
      <c r="C1352" s="38"/>
      <c r="D1352" s="38"/>
      <c r="E1352" s="38"/>
      <c r="F1352" s="38"/>
    </row>
    <row r="1353" spans="1:6" x14ac:dyDescent="0.25">
      <c r="A1353" s="38"/>
      <c r="B1353" s="38"/>
      <c r="C1353" s="38"/>
      <c r="D1353" s="38"/>
      <c r="E1353" s="38"/>
      <c r="F1353" s="38"/>
    </row>
    <row r="1354" spans="1:6" x14ac:dyDescent="0.25">
      <c r="A1354" s="38"/>
      <c r="B1354" s="38"/>
      <c r="C1354" s="38"/>
      <c r="D1354" s="38"/>
      <c r="E1354" s="38"/>
      <c r="F1354" s="38"/>
    </row>
    <row r="1355" spans="1:6" x14ac:dyDescent="0.25">
      <c r="A1355" s="38"/>
      <c r="B1355" s="38"/>
      <c r="C1355" s="38"/>
      <c r="D1355" s="38"/>
      <c r="E1355" s="38"/>
      <c r="F1355" s="38"/>
    </row>
    <row r="1356" spans="1:6" x14ac:dyDescent="0.25">
      <c r="A1356" s="38"/>
      <c r="B1356" s="38"/>
      <c r="C1356" s="38"/>
      <c r="D1356" s="38"/>
      <c r="E1356" s="38"/>
      <c r="F1356" s="38"/>
    </row>
    <row r="1357" spans="1:6" x14ac:dyDescent="0.25">
      <c r="A1357" s="38"/>
      <c r="B1357" s="38"/>
      <c r="C1357" s="38"/>
      <c r="D1357" s="38"/>
      <c r="E1357" s="38"/>
      <c r="F1357" s="38"/>
    </row>
    <row r="1358" spans="1:6" x14ac:dyDescent="0.25">
      <c r="A1358" s="38"/>
      <c r="B1358" s="38"/>
      <c r="C1358" s="38"/>
      <c r="D1358" s="38"/>
      <c r="E1358" s="38"/>
      <c r="F1358" s="38"/>
    </row>
    <row r="1359" spans="1:6" x14ac:dyDescent="0.25">
      <c r="A1359" s="38"/>
      <c r="B1359" s="38"/>
      <c r="C1359" s="38"/>
      <c r="D1359" s="38"/>
      <c r="E1359" s="38"/>
      <c r="F1359" s="38"/>
    </row>
    <row r="1360" spans="1:6" x14ac:dyDescent="0.25">
      <c r="A1360" s="38"/>
      <c r="B1360" s="38"/>
      <c r="C1360" s="38"/>
      <c r="D1360" s="38"/>
      <c r="E1360" s="38"/>
      <c r="F1360" s="38"/>
    </row>
    <row r="1361" spans="1:6" x14ac:dyDescent="0.25">
      <c r="A1361" s="38"/>
      <c r="B1361" s="38"/>
      <c r="C1361" s="38"/>
      <c r="D1361" s="38"/>
      <c r="E1361" s="38"/>
      <c r="F1361" s="38"/>
    </row>
    <row r="1362" spans="1:6" x14ac:dyDescent="0.25">
      <c r="A1362" s="38"/>
      <c r="B1362" s="38"/>
      <c r="C1362" s="38"/>
      <c r="D1362" s="38"/>
      <c r="E1362" s="38"/>
      <c r="F1362" s="38"/>
    </row>
    <row r="1363" spans="1:6" x14ac:dyDescent="0.25">
      <c r="A1363" s="38"/>
      <c r="B1363" s="38"/>
      <c r="C1363" s="38"/>
      <c r="D1363" s="38"/>
      <c r="E1363" s="38"/>
      <c r="F1363" s="38"/>
    </row>
    <row r="1364" spans="1:6" x14ac:dyDescent="0.25">
      <c r="A1364" s="38"/>
      <c r="B1364" s="38"/>
      <c r="C1364" s="38"/>
      <c r="D1364" s="38"/>
      <c r="E1364" s="38"/>
      <c r="F1364" s="38"/>
    </row>
    <row r="1365" spans="1:6" x14ac:dyDescent="0.25">
      <c r="A1365" s="38"/>
      <c r="B1365" s="38"/>
      <c r="C1365" s="38"/>
      <c r="D1365" s="38"/>
      <c r="E1365" s="38"/>
      <c r="F1365" s="38"/>
    </row>
    <row r="1366" spans="1:6" x14ac:dyDescent="0.25">
      <c r="A1366" s="38"/>
      <c r="B1366" s="38"/>
      <c r="C1366" s="38"/>
      <c r="D1366" s="38"/>
      <c r="E1366" s="38"/>
      <c r="F1366" s="38"/>
    </row>
    <row r="1367" spans="1:6" x14ac:dyDescent="0.25">
      <c r="A1367" s="38"/>
      <c r="B1367" s="38"/>
      <c r="C1367" s="38"/>
      <c r="D1367" s="38"/>
      <c r="E1367" s="38"/>
      <c r="F1367" s="38"/>
    </row>
    <row r="1368" spans="1:6" x14ac:dyDescent="0.25">
      <c r="A1368" s="38"/>
      <c r="B1368" s="38"/>
      <c r="C1368" s="38"/>
      <c r="D1368" s="38"/>
      <c r="E1368" s="38"/>
      <c r="F1368" s="38"/>
    </row>
    <row r="1369" spans="1:6" x14ac:dyDescent="0.25">
      <c r="A1369" s="38"/>
      <c r="B1369" s="38"/>
      <c r="C1369" s="38"/>
      <c r="D1369" s="38"/>
      <c r="E1369" s="38"/>
      <c r="F1369" s="38"/>
    </row>
    <row r="1370" spans="1:6" x14ac:dyDescent="0.25">
      <c r="A1370" s="38"/>
      <c r="B1370" s="38"/>
      <c r="C1370" s="38"/>
      <c r="D1370" s="38"/>
      <c r="E1370" s="38"/>
      <c r="F1370" s="38"/>
    </row>
    <row r="1371" spans="1:6" x14ac:dyDescent="0.25">
      <c r="A1371" s="38"/>
      <c r="B1371" s="38"/>
      <c r="C1371" s="38"/>
      <c r="D1371" s="38"/>
      <c r="E1371" s="38"/>
      <c r="F1371" s="38"/>
    </row>
    <row r="1372" spans="1:6" x14ac:dyDescent="0.25">
      <c r="A1372" s="38"/>
      <c r="B1372" s="38"/>
      <c r="C1372" s="38"/>
      <c r="D1372" s="38"/>
      <c r="E1372" s="38"/>
      <c r="F1372" s="38"/>
    </row>
    <row r="1373" spans="1:6" x14ac:dyDescent="0.25">
      <c r="A1373" s="38"/>
      <c r="B1373" s="38"/>
      <c r="C1373" s="38"/>
      <c r="D1373" s="38"/>
      <c r="E1373" s="38"/>
      <c r="F1373" s="38"/>
    </row>
    <row r="1374" spans="1:6" x14ac:dyDescent="0.25">
      <c r="A1374" s="38"/>
      <c r="B1374" s="38"/>
      <c r="C1374" s="38"/>
      <c r="D1374" s="38"/>
      <c r="E1374" s="38"/>
      <c r="F1374" s="38"/>
    </row>
    <row r="1375" spans="1:6" x14ac:dyDescent="0.25">
      <c r="A1375" s="38"/>
      <c r="B1375" s="38"/>
      <c r="C1375" s="38"/>
      <c r="D1375" s="38"/>
      <c r="E1375" s="38"/>
      <c r="F1375" s="38"/>
    </row>
    <row r="1376" spans="1:6" x14ac:dyDescent="0.25">
      <c r="A1376" s="38"/>
      <c r="B1376" s="38"/>
      <c r="C1376" s="38"/>
      <c r="D1376" s="38"/>
      <c r="E1376" s="38"/>
      <c r="F1376" s="38"/>
    </row>
    <row r="1377" spans="1:6" x14ac:dyDescent="0.25">
      <c r="A1377" s="38"/>
      <c r="B1377" s="38"/>
      <c r="C1377" s="38"/>
      <c r="D1377" s="38"/>
      <c r="E1377" s="38"/>
      <c r="F1377" s="38"/>
    </row>
    <row r="1378" spans="1:6" x14ac:dyDescent="0.25">
      <c r="A1378" s="38"/>
      <c r="B1378" s="38"/>
      <c r="C1378" s="38"/>
      <c r="D1378" s="38"/>
      <c r="E1378" s="38"/>
      <c r="F1378" s="38"/>
    </row>
    <row r="1379" spans="1:6" x14ac:dyDescent="0.25">
      <c r="A1379" s="38"/>
      <c r="B1379" s="38"/>
      <c r="C1379" s="38"/>
      <c r="D1379" s="38"/>
      <c r="E1379" s="38"/>
      <c r="F1379" s="38"/>
    </row>
    <row r="1380" spans="1:6" x14ac:dyDescent="0.25">
      <c r="A1380" s="38"/>
      <c r="B1380" s="38"/>
      <c r="C1380" s="38"/>
      <c r="D1380" s="38"/>
      <c r="E1380" s="38"/>
      <c r="F1380" s="38"/>
    </row>
    <row r="1381" spans="1:6" x14ac:dyDescent="0.25">
      <c r="A1381" s="38"/>
      <c r="B1381" s="38"/>
      <c r="C1381" s="38"/>
      <c r="D1381" s="38"/>
      <c r="E1381" s="38"/>
      <c r="F1381" s="38"/>
    </row>
    <row r="1382" spans="1:6" x14ac:dyDescent="0.25">
      <c r="A1382" s="38"/>
      <c r="B1382" s="38"/>
      <c r="C1382" s="38"/>
      <c r="D1382" s="38"/>
      <c r="E1382" s="38"/>
      <c r="F1382" s="38"/>
    </row>
    <row r="1383" spans="1:6" x14ac:dyDescent="0.25">
      <c r="A1383" s="38"/>
      <c r="B1383" s="38"/>
      <c r="C1383" s="38"/>
      <c r="D1383" s="38"/>
      <c r="E1383" s="38"/>
      <c r="F1383" s="38"/>
    </row>
    <row r="1384" spans="1:6" x14ac:dyDescent="0.25">
      <c r="A1384" s="38"/>
      <c r="B1384" s="38"/>
      <c r="C1384" s="38"/>
      <c r="D1384" s="38"/>
      <c r="E1384" s="38"/>
      <c r="F1384" s="38"/>
    </row>
    <row r="1385" spans="1:6" x14ac:dyDescent="0.25">
      <c r="A1385" s="38"/>
      <c r="B1385" s="38"/>
      <c r="C1385" s="38"/>
      <c r="D1385" s="38"/>
      <c r="E1385" s="38"/>
      <c r="F1385" s="38"/>
    </row>
    <row r="1386" spans="1:6" x14ac:dyDescent="0.25">
      <c r="A1386" s="38"/>
      <c r="B1386" s="38"/>
      <c r="C1386" s="38"/>
      <c r="D1386" s="38"/>
      <c r="E1386" s="38"/>
      <c r="F1386" s="38"/>
    </row>
    <row r="1387" spans="1:6" x14ac:dyDescent="0.25">
      <c r="A1387" s="38"/>
      <c r="B1387" s="38"/>
      <c r="C1387" s="38"/>
      <c r="D1387" s="38"/>
      <c r="E1387" s="38"/>
      <c r="F1387" s="38"/>
    </row>
    <row r="1388" spans="1:6" x14ac:dyDescent="0.25">
      <c r="A1388" s="38"/>
      <c r="B1388" s="38"/>
      <c r="C1388" s="38"/>
      <c r="D1388" s="38"/>
      <c r="E1388" s="38"/>
      <c r="F1388" s="38"/>
    </row>
    <row r="1389" spans="1:6" x14ac:dyDescent="0.25">
      <c r="A1389" s="38"/>
      <c r="B1389" s="38"/>
      <c r="C1389" s="38"/>
      <c r="D1389" s="38"/>
      <c r="E1389" s="38"/>
      <c r="F1389" s="38"/>
    </row>
    <row r="1390" spans="1:6" x14ac:dyDescent="0.25">
      <c r="A1390" s="38"/>
      <c r="B1390" s="38"/>
      <c r="C1390" s="38"/>
      <c r="D1390" s="38"/>
      <c r="E1390" s="38"/>
      <c r="F1390" s="38"/>
    </row>
    <row r="1391" spans="1:6" x14ac:dyDescent="0.25">
      <c r="A1391" s="38"/>
      <c r="B1391" s="38"/>
      <c r="C1391" s="38"/>
      <c r="D1391" s="38"/>
      <c r="E1391" s="38"/>
      <c r="F1391" s="38"/>
    </row>
    <row r="1392" spans="1:6" x14ac:dyDescent="0.25">
      <c r="A1392" s="38"/>
      <c r="B1392" s="38"/>
      <c r="C1392" s="38"/>
      <c r="D1392" s="38"/>
      <c r="E1392" s="38"/>
      <c r="F1392" s="38"/>
    </row>
    <row r="1393" spans="1:6" x14ac:dyDescent="0.25">
      <c r="A1393" s="38"/>
      <c r="B1393" s="38"/>
      <c r="C1393" s="38"/>
      <c r="D1393" s="38"/>
      <c r="E1393" s="38"/>
      <c r="F1393" s="38"/>
    </row>
    <row r="1394" spans="1:6" x14ac:dyDescent="0.25">
      <c r="A1394" s="38"/>
      <c r="B1394" s="38"/>
      <c r="C1394" s="38"/>
      <c r="D1394" s="38"/>
      <c r="E1394" s="38"/>
      <c r="F1394" s="38"/>
    </row>
    <row r="1395" spans="1:6" x14ac:dyDescent="0.25">
      <c r="A1395" s="38"/>
      <c r="B1395" s="38"/>
      <c r="C1395" s="38"/>
      <c r="D1395" s="38"/>
      <c r="E1395" s="38"/>
      <c r="F1395" s="38"/>
    </row>
    <row r="1396" spans="1:6" x14ac:dyDescent="0.25">
      <c r="A1396" s="38"/>
      <c r="B1396" s="38"/>
      <c r="C1396" s="38"/>
      <c r="D1396" s="38"/>
      <c r="E1396" s="38"/>
      <c r="F1396" s="38"/>
    </row>
    <row r="1397" spans="1:6" x14ac:dyDescent="0.25">
      <c r="A1397" s="38"/>
      <c r="B1397" s="38"/>
      <c r="C1397" s="38"/>
      <c r="D1397" s="38"/>
      <c r="E1397" s="38"/>
      <c r="F1397" s="38"/>
    </row>
    <row r="1398" spans="1:6" x14ac:dyDescent="0.25">
      <c r="A1398" s="38"/>
      <c r="B1398" s="38"/>
      <c r="C1398" s="38"/>
      <c r="D1398" s="38"/>
      <c r="E1398" s="38"/>
      <c r="F1398" s="38"/>
    </row>
    <row r="1399" spans="1:6" x14ac:dyDescent="0.25">
      <c r="A1399" s="38"/>
      <c r="B1399" s="38"/>
      <c r="C1399" s="38"/>
      <c r="D1399" s="38"/>
      <c r="E1399" s="38"/>
      <c r="F1399" s="38"/>
    </row>
    <row r="1400" spans="1:6" x14ac:dyDescent="0.25">
      <c r="A1400" s="38"/>
      <c r="B1400" s="38"/>
      <c r="C1400" s="38"/>
      <c r="D1400" s="38"/>
      <c r="E1400" s="38"/>
      <c r="F1400" s="38"/>
    </row>
    <row r="1401" spans="1:6" x14ac:dyDescent="0.25">
      <c r="A1401" s="38"/>
      <c r="B1401" s="38"/>
      <c r="C1401" s="38"/>
      <c r="D1401" s="38"/>
      <c r="E1401" s="38"/>
      <c r="F1401" s="38"/>
    </row>
    <row r="1402" spans="1:6" x14ac:dyDescent="0.25">
      <c r="A1402" s="38"/>
      <c r="B1402" s="38"/>
      <c r="C1402" s="38"/>
      <c r="D1402" s="38"/>
      <c r="E1402" s="38"/>
      <c r="F1402" s="38"/>
    </row>
    <row r="1403" spans="1:6" x14ac:dyDescent="0.25">
      <c r="A1403" s="38"/>
      <c r="B1403" s="38"/>
      <c r="C1403" s="38"/>
      <c r="D1403" s="38"/>
      <c r="E1403" s="38"/>
      <c r="F1403" s="38"/>
    </row>
    <row r="1404" spans="1:6" x14ac:dyDescent="0.25">
      <c r="A1404" s="38"/>
      <c r="B1404" s="38"/>
      <c r="C1404" s="38"/>
      <c r="D1404" s="38"/>
      <c r="E1404" s="38"/>
      <c r="F1404" s="38"/>
    </row>
    <row r="1405" spans="1:6" x14ac:dyDescent="0.25">
      <c r="A1405" s="38"/>
      <c r="B1405" s="38"/>
      <c r="C1405" s="38"/>
      <c r="D1405" s="38"/>
      <c r="E1405" s="38"/>
      <c r="F1405" s="38"/>
    </row>
    <row r="1406" spans="1:6" x14ac:dyDescent="0.25">
      <c r="A1406" s="38"/>
      <c r="B1406" s="38"/>
      <c r="C1406" s="38"/>
      <c r="D1406" s="38"/>
      <c r="E1406" s="38"/>
      <c r="F1406" s="38"/>
    </row>
    <row r="1407" spans="1:6" x14ac:dyDescent="0.25">
      <c r="A1407" s="38"/>
      <c r="B1407" s="38"/>
      <c r="C1407" s="38"/>
      <c r="D1407" s="38"/>
      <c r="E1407" s="38"/>
      <c r="F1407" s="38"/>
    </row>
    <row r="1408" spans="1:6" x14ac:dyDescent="0.25">
      <c r="A1408" s="38"/>
      <c r="B1408" s="38"/>
      <c r="C1408" s="38"/>
      <c r="D1408" s="38"/>
      <c r="E1408" s="38"/>
      <c r="F1408" s="38"/>
    </row>
    <row r="1409" spans="1:6" x14ac:dyDescent="0.25">
      <c r="A1409" s="38"/>
      <c r="B1409" s="38"/>
      <c r="C1409" s="38"/>
      <c r="D1409" s="38"/>
      <c r="E1409" s="38"/>
      <c r="F1409" s="38"/>
    </row>
    <row r="1410" spans="1:6" x14ac:dyDescent="0.25">
      <c r="A1410" s="38"/>
      <c r="B1410" s="38"/>
      <c r="C1410" s="38"/>
      <c r="D1410" s="38"/>
      <c r="E1410" s="38"/>
      <c r="F1410" s="38"/>
    </row>
    <row r="1411" spans="1:6" x14ac:dyDescent="0.25">
      <c r="A1411" s="38"/>
      <c r="B1411" s="38"/>
      <c r="C1411" s="38"/>
      <c r="D1411" s="38"/>
      <c r="E1411" s="38"/>
      <c r="F1411" s="38"/>
    </row>
    <row r="1412" spans="1:6" x14ac:dyDescent="0.25">
      <c r="A1412" s="38"/>
      <c r="B1412" s="38"/>
      <c r="C1412" s="38"/>
      <c r="D1412" s="38"/>
      <c r="E1412" s="38"/>
      <c r="F1412" s="38"/>
    </row>
    <row r="1413" spans="1:6" x14ac:dyDescent="0.25">
      <c r="A1413" s="38"/>
      <c r="B1413" s="38"/>
      <c r="C1413" s="38"/>
      <c r="D1413" s="38"/>
      <c r="E1413" s="38"/>
      <c r="F1413" s="38"/>
    </row>
    <row r="1414" spans="1:6" x14ac:dyDescent="0.25">
      <c r="A1414" s="38"/>
      <c r="B1414" s="38"/>
      <c r="C1414" s="38"/>
      <c r="D1414" s="38"/>
      <c r="E1414" s="38"/>
      <c r="F1414" s="38"/>
    </row>
    <row r="1415" spans="1:6" x14ac:dyDescent="0.25">
      <c r="A1415" s="38"/>
      <c r="B1415" s="38"/>
      <c r="C1415" s="38"/>
      <c r="D1415" s="38"/>
      <c r="E1415" s="38"/>
      <c r="F1415" s="38"/>
    </row>
    <row r="1416" spans="1:6" x14ac:dyDescent="0.25">
      <c r="A1416" s="38"/>
      <c r="B1416" s="38"/>
      <c r="C1416" s="38"/>
      <c r="D1416" s="38"/>
      <c r="E1416" s="38"/>
      <c r="F1416" s="38"/>
    </row>
    <row r="1417" spans="1:6" x14ac:dyDescent="0.25">
      <c r="A1417" s="38"/>
      <c r="B1417" s="38"/>
      <c r="C1417" s="38"/>
      <c r="D1417" s="38"/>
      <c r="E1417" s="38"/>
      <c r="F1417" s="38"/>
    </row>
    <row r="1418" spans="1:6" x14ac:dyDescent="0.25">
      <c r="A1418" s="38"/>
      <c r="B1418" s="38"/>
      <c r="C1418" s="38"/>
      <c r="D1418" s="38"/>
      <c r="E1418" s="38"/>
      <c r="F1418" s="38"/>
    </row>
    <row r="1419" spans="1:6" x14ac:dyDescent="0.25">
      <c r="A1419" s="38"/>
      <c r="B1419" s="38"/>
      <c r="C1419" s="38"/>
      <c r="D1419" s="38"/>
      <c r="E1419" s="38"/>
      <c r="F1419" s="38"/>
    </row>
    <row r="1420" spans="1:6" x14ac:dyDescent="0.25">
      <c r="A1420" s="38"/>
      <c r="B1420" s="38"/>
      <c r="C1420" s="38"/>
      <c r="D1420" s="38"/>
      <c r="E1420" s="38"/>
      <c r="F1420" s="38"/>
    </row>
    <row r="1421" spans="1:6" x14ac:dyDescent="0.25">
      <c r="A1421" s="38"/>
      <c r="B1421" s="38"/>
      <c r="C1421" s="38"/>
      <c r="D1421" s="38"/>
      <c r="E1421" s="38"/>
      <c r="F1421" s="38"/>
    </row>
    <row r="1422" spans="1:6" x14ac:dyDescent="0.25">
      <c r="A1422" s="38"/>
      <c r="B1422" s="38"/>
      <c r="C1422" s="38"/>
      <c r="D1422" s="38"/>
      <c r="E1422" s="38"/>
      <c r="F1422" s="38"/>
    </row>
    <row r="1423" spans="1:6" x14ac:dyDescent="0.25">
      <c r="A1423" s="38"/>
      <c r="B1423" s="38"/>
      <c r="C1423" s="38"/>
      <c r="D1423" s="38"/>
      <c r="E1423" s="38"/>
      <c r="F1423" s="38"/>
    </row>
    <row r="1424" spans="1:6" x14ac:dyDescent="0.25">
      <c r="A1424" s="38"/>
      <c r="B1424" s="38"/>
      <c r="C1424" s="38"/>
      <c r="D1424" s="38"/>
      <c r="E1424" s="38"/>
      <c r="F1424" s="38"/>
    </row>
    <row r="1425" spans="1:6" x14ac:dyDescent="0.25">
      <c r="A1425" s="38"/>
      <c r="B1425" s="38"/>
      <c r="C1425" s="38"/>
      <c r="D1425" s="38"/>
      <c r="E1425" s="38"/>
      <c r="F1425" s="38"/>
    </row>
    <row r="1426" spans="1:6" x14ac:dyDescent="0.25">
      <c r="A1426" s="38"/>
      <c r="B1426" s="38"/>
      <c r="C1426" s="38"/>
      <c r="D1426" s="38"/>
      <c r="E1426" s="38"/>
      <c r="F1426" s="38"/>
    </row>
    <row r="1427" spans="1:6" x14ac:dyDescent="0.25">
      <c r="A1427" s="38"/>
      <c r="B1427" s="38"/>
      <c r="C1427" s="38"/>
      <c r="D1427" s="38"/>
      <c r="E1427" s="38"/>
      <c r="F1427" s="38"/>
    </row>
    <row r="1428" spans="1:6" x14ac:dyDescent="0.25">
      <c r="A1428" s="38"/>
      <c r="B1428" s="38"/>
      <c r="C1428" s="38"/>
      <c r="D1428" s="38"/>
      <c r="E1428" s="38"/>
      <c r="F1428" s="38"/>
    </row>
    <row r="1429" spans="1:6" x14ac:dyDescent="0.25">
      <c r="A1429" s="38"/>
      <c r="B1429" s="38"/>
      <c r="C1429" s="38"/>
      <c r="D1429" s="38"/>
      <c r="E1429" s="38"/>
      <c r="F1429" s="38"/>
    </row>
    <row r="1430" spans="1:6" x14ac:dyDescent="0.25">
      <c r="A1430" s="38"/>
      <c r="B1430" s="38"/>
      <c r="C1430" s="38"/>
      <c r="D1430" s="38"/>
      <c r="E1430" s="38"/>
      <c r="F1430" s="38"/>
    </row>
    <row r="1431" spans="1:6" x14ac:dyDescent="0.25">
      <c r="A1431" s="38"/>
      <c r="B1431" s="38"/>
      <c r="C1431" s="38"/>
      <c r="D1431" s="38"/>
      <c r="E1431" s="38"/>
      <c r="F1431" s="38"/>
    </row>
    <row r="1432" spans="1:6" x14ac:dyDescent="0.25">
      <c r="A1432" s="38"/>
      <c r="B1432" s="38"/>
      <c r="C1432" s="38"/>
      <c r="D1432" s="38"/>
      <c r="E1432" s="38"/>
      <c r="F1432" s="38"/>
    </row>
    <row r="1433" spans="1:6" x14ac:dyDescent="0.25">
      <c r="A1433" s="38"/>
      <c r="B1433" s="38"/>
      <c r="C1433" s="38"/>
      <c r="D1433" s="38"/>
      <c r="E1433" s="38"/>
      <c r="F1433" s="38"/>
    </row>
    <row r="1434" spans="1:6" x14ac:dyDescent="0.25">
      <c r="A1434" s="38"/>
      <c r="B1434" s="38"/>
      <c r="C1434" s="38"/>
      <c r="D1434" s="38"/>
      <c r="E1434" s="38"/>
      <c r="F1434" s="38"/>
    </row>
    <row r="1435" spans="1:6" x14ac:dyDescent="0.25">
      <c r="A1435" s="38"/>
      <c r="B1435" s="38"/>
      <c r="C1435" s="38"/>
      <c r="D1435" s="38"/>
      <c r="E1435" s="38"/>
      <c r="F1435" s="38"/>
    </row>
    <row r="1436" spans="1:6" x14ac:dyDescent="0.25">
      <c r="A1436" s="38"/>
      <c r="B1436" s="38"/>
      <c r="C1436" s="38"/>
      <c r="D1436" s="38"/>
      <c r="E1436" s="38"/>
      <c r="F1436" s="38"/>
    </row>
    <row r="1437" spans="1:6" x14ac:dyDescent="0.25">
      <c r="A1437" s="38"/>
      <c r="B1437" s="38"/>
      <c r="C1437" s="38"/>
      <c r="D1437" s="38"/>
      <c r="E1437" s="38"/>
      <c r="F1437" s="38"/>
    </row>
    <row r="1438" spans="1:6" x14ac:dyDescent="0.25">
      <c r="A1438" s="38"/>
      <c r="B1438" s="38"/>
      <c r="C1438" s="38"/>
      <c r="D1438" s="38"/>
      <c r="E1438" s="38"/>
      <c r="F1438" s="38"/>
    </row>
    <row r="1439" spans="1:6" x14ac:dyDescent="0.25">
      <c r="A1439" s="38"/>
      <c r="B1439" s="38"/>
      <c r="C1439" s="38"/>
      <c r="D1439" s="38"/>
      <c r="E1439" s="38"/>
      <c r="F1439" s="38"/>
    </row>
    <row r="1440" spans="1:6" x14ac:dyDescent="0.25">
      <c r="A1440" s="38"/>
      <c r="B1440" s="38"/>
      <c r="C1440" s="38"/>
      <c r="D1440" s="38"/>
      <c r="E1440" s="38"/>
      <c r="F1440" s="38"/>
    </row>
    <row r="1441" spans="1:6" x14ac:dyDescent="0.25">
      <c r="A1441" s="38"/>
      <c r="B1441" s="38"/>
      <c r="C1441" s="38"/>
      <c r="D1441" s="38"/>
      <c r="E1441" s="38"/>
      <c r="F1441" s="38"/>
    </row>
    <row r="1442" spans="1:6" x14ac:dyDescent="0.25">
      <c r="A1442" s="38"/>
      <c r="B1442" s="38"/>
      <c r="C1442" s="38"/>
      <c r="D1442" s="38"/>
      <c r="E1442" s="38"/>
      <c r="F1442" s="38"/>
    </row>
    <row r="1443" spans="1:6" x14ac:dyDescent="0.25">
      <c r="A1443" s="38"/>
      <c r="B1443" s="38"/>
      <c r="C1443" s="38"/>
      <c r="D1443" s="38"/>
      <c r="E1443" s="38"/>
      <c r="F1443" s="38"/>
    </row>
    <row r="1444" spans="1:6" x14ac:dyDescent="0.25">
      <c r="A1444" s="38"/>
      <c r="B1444" s="38"/>
      <c r="C1444" s="38"/>
      <c r="D1444" s="38"/>
      <c r="E1444" s="38"/>
      <c r="F1444" s="38"/>
    </row>
    <row r="1445" spans="1:6" x14ac:dyDescent="0.25">
      <c r="A1445" s="38"/>
      <c r="B1445" s="38"/>
      <c r="C1445" s="38"/>
      <c r="D1445" s="38"/>
      <c r="E1445" s="38"/>
      <c r="F1445" s="38"/>
    </row>
    <row r="1446" spans="1:6" x14ac:dyDescent="0.25">
      <c r="A1446" s="38"/>
      <c r="B1446" s="38"/>
      <c r="C1446" s="38"/>
      <c r="D1446" s="38"/>
      <c r="E1446" s="38"/>
      <c r="F1446" s="38"/>
    </row>
    <row r="1447" spans="1:6" x14ac:dyDescent="0.25">
      <c r="A1447" s="38"/>
      <c r="B1447" s="38"/>
      <c r="C1447" s="38"/>
      <c r="D1447" s="38"/>
      <c r="E1447" s="38"/>
      <c r="F1447" s="38"/>
    </row>
    <row r="1448" spans="1:6" x14ac:dyDescent="0.25">
      <c r="A1448" s="38"/>
      <c r="B1448" s="38"/>
      <c r="C1448" s="38"/>
      <c r="D1448" s="38"/>
      <c r="E1448" s="38"/>
      <c r="F1448" s="38"/>
    </row>
    <row r="1449" spans="1:6" x14ac:dyDescent="0.25">
      <c r="A1449" s="38"/>
      <c r="B1449" s="38"/>
      <c r="C1449" s="38"/>
      <c r="D1449" s="38"/>
      <c r="E1449" s="38"/>
      <c r="F1449" s="38"/>
    </row>
    <row r="1450" spans="1:6" x14ac:dyDescent="0.25">
      <c r="A1450" s="38"/>
      <c r="B1450" s="38"/>
      <c r="C1450" s="38"/>
      <c r="D1450" s="38"/>
      <c r="E1450" s="38"/>
      <c r="F1450" s="38"/>
    </row>
    <row r="1451" spans="1:6" x14ac:dyDescent="0.25">
      <c r="A1451" s="38"/>
      <c r="B1451" s="38"/>
      <c r="C1451" s="38"/>
      <c r="D1451" s="38"/>
      <c r="E1451" s="38"/>
      <c r="F1451" s="38"/>
    </row>
    <row r="1452" spans="1:6" x14ac:dyDescent="0.25">
      <c r="A1452" s="38"/>
      <c r="B1452" s="38"/>
      <c r="C1452" s="38"/>
      <c r="D1452" s="38"/>
      <c r="E1452" s="38"/>
      <c r="F1452" s="38"/>
    </row>
    <row r="1453" spans="1:6" x14ac:dyDescent="0.25">
      <c r="A1453" s="38"/>
      <c r="B1453" s="38"/>
      <c r="C1453" s="38"/>
      <c r="D1453" s="38"/>
      <c r="E1453" s="38"/>
      <c r="F1453" s="38"/>
    </row>
    <row r="1454" spans="1:6" x14ac:dyDescent="0.25">
      <c r="A1454" s="38"/>
      <c r="B1454" s="38"/>
      <c r="C1454" s="38"/>
      <c r="D1454" s="38"/>
      <c r="E1454" s="38"/>
      <c r="F1454" s="38"/>
    </row>
    <row r="1455" spans="1:6" x14ac:dyDescent="0.25">
      <c r="A1455" s="38"/>
      <c r="B1455" s="38"/>
      <c r="C1455" s="38"/>
      <c r="D1455" s="38"/>
      <c r="E1455" s="38"/>
      <c r="F1455" s="38"/>
    </row>
    <row r="1456" spans="1:6" x14ac:dyDescent="0.25">
      <c r="A1456" s="38"/>
      <c r="B1456" s="38"/>
      <c r="C1456" s="38"/>
      <c r="D1456" s="38"/>
      <c r="E1456" s="38"/>
      <c r="F1456" s="38"/>
    </row>
    <row r="1457" spans="1:6" x14ac:dyDescent="0.25">
      <c r="A1457" s="38"/>
      <c r="B1457" s="38"/>
      <c r="C1457" s="38"/>
      <c r="D1457" s="38"/>
      <c r="E1457" s="38"/>
      <c r="F1457" s="38"/>
    </row>
    <row r="1458" spans="1:6" x14ac:dyDescent="0.25">
      <c r="A1458" s="38"/>
      <c r="B1458" s="38"/>
      <c r="C1458" s="38"/>
      <c r="D1458" s="38"/>
      <c r="E1458" s="38"/>
      <c r="F1458" s="38"/>
    </row>
    <row r="1459" spans="1:6" x14ac:dyDescent="0.25">
      <c r="A1459" s="38"/>
      <c r="B1459" s="38"/>
      <c r="C1459" s="38"/>
      <c r="D1459" s="38"/>
      <c r="E1459" s="38"/>
      <c r="F1459" s="38"/>
    </row>
    <row r="1460" spans="1:6" x14ac:dyDescent="0.25">
      <c r="A1460" s="38"/>
      <c r="B1460" s="38"/>
      <c r="C1460" s="38"/>
      <c r="D1460" s="38"/>
      <c r="E1460" s="38"/>
      <c r="F1460" s="38"/>
    </row>
    <row r="1461" spans="1:6" x14ac:dyDescent="0.25">
      <c r="A1461" s="38"/>
      <c r="B1461" s="38"/>
      <c r="C1461" s="38"/>
      <c r="D1461" s="38"/>
      <c r="E1461" s="38"/>
      <c r="F1461" s="38"/>
    </row>
    <row r="1462" spans="1:6" x14ac:dyDescent="0.25">
      <c r="A1462" s="38"/>
      <c r="B1462" s="38"/>
      <c r="C1462" s="38"/>
      <c r="D1462" s="38"/>
      <c r="E1462" s="38"/>
      <c r="F1462" s="38"/>
    </row>
    <row r="1463" spans="1:6" x14ac:dyDescent="0.25">
      <c r="A1463" s="38"/>
      <c r="B1463" s="38"/>
      <c r="C1463" s="38"/>
      <c r="D1463" s="38"/>
      <c r="E1463" s="38"/>
      <c r="F1463" s="38"/>
    </row>
    <row r="1464" spans="1:6" x14ac:dyDescent="0.25">
      <c r="A1464" s="38"/>
      <c r="B1464" s="38"/>
      <c r="C1464" s="38"/>
      <c r="D1464" s="38"/>
      <c r="E1464" s="38"/>
      <c r="F1464" s="38"/>
    </row>
    <row r="1465" spans="1:6" x14ac:dyDescent="0.25">
      <c r="A1465" s="38"/>
      <c r="B1465" s="38"/>
      <c r="C1465" s="38"/>
      <c r="D1465" s="38"/>
      <c r="E1465" s="38"/>
      <c r="F1465" s="38"/>
    </row>
    <row r="1466" spans="1:6" x14ac:dyDescent="0.25">
      <c r="A1466" s="38"/>
      <c r="B1466" s="38"/>
      <c r="C1466" s="38"/>
      <c r="D1466" s="38"/>
      <c r="E1466" s="38"/>
      <c r="F1466" s="38"/>
    </row>
    <row r="1467" spans="1:6" x14ac:dyDescent="0.25">
      <c r="A1467" s="38"/>
      <c r="B1467" s="38"/>
      <c r="C1467" s="38"/>
      <c r="D1467" s="38"/>
      <c r="E1467" s="38"/>
      <c r="F1467" s="38"/>
    </row>
    <row r="1468" spans="1:6" x14ac:dyDescent="0.25">
      <c r="A1468" s="38"/>
      <c r="B1468" s="38"/>
      <c r="C1468" s="38"/>
      <c r="D1468" s="38"/>
      <c r="E1468" s="38"/>
      <c r="F1468" s="38"/>
    </row>
    <row r="1469" spans="1:6" x14ac:dyDescent="0.25">
      <c r="A1469" s="38"/>
      <c r="B1469" s="38"/>
      <c r="C1469" s="38"/>
      <c r="D1469" s="38"/>
      <c r="E1469" s="38"/>
      <c r="F1469" s="38"/>
    </row>
    <row r="1470" spans="1:6" x14ac:dyDescent="0.25">
      <c r="A1470" s="38"/>
      <c r="B1470" s="38"/>
      <c r="C1470" s="38"/>
      <c r="D1470" s="38"/>
      <c r="E1470" s="38"/>
      <c r="F1470" s="38"/>
    </row>
    <row r="1471" spans="1:6" x14ac:dyDescent="0.25">
      <c r="A1471" s="38"/>
      <c r="B1471" s="38"/>
      <c r="C1471" s="38"/>
      <c r="D1471" s="38"/>
      <c r="E1471" s="38"/>
      <c r="F1471" s="38"/>
    </row>
    <row r="1472" spans="1:6" x14ac:dyDescent="0.25">
      <c r="A1472" s="38"/>
      <c r="B1472" s="38"/>
      <c r="C1472" s="38"/>
      <c r="D1472" s="38"/>
      <c r="E1472" s="38"/>
      <c r="F1472" s="38"/>
    </row>
    <row r="1473" spans="1:6" x14ac:dyDescent="0.25">
      <c r="A1473" s="38"/>
      <c r="B1473" s="38"/>
      <c r="C1473" s="38"/>
      <c r="D1473" s="38"/>
      <c r="E1473" s="38"/>
      <c r="F1473" s="38"/>
    </row>
    <row r="1474" spans="1:6" x14ac:dyDescent="0.25">
      <c r="A1474" s="38"/>
      <c r="B1474" s="38"/>
      <c r="C1474" s="38"/>
      <c r="D1474" s="38"/>
      <c r="E1474" s="38"/>
      <c r="F1474" s="38"/>
    </row>
    <row r="1475" spans="1:6" x14ac:dyDescent="0.25">
      <c r="A1475" s="38"/>
      <c r="B1475" s="38"/>
      <c r="C1475" s="38"/>
      <c r="D1475" s="38"/>
      <c r="E1475" s="38"/>
      <c r="F1475" s="38"/>
    </row>
    <row r="1476" spans="1:6" x14ac:dyDescent="0.25">
      <c r="A1476" s="38"/>
      <c r="B1476" s="38"/>
      <c r="C1476" s="38"/>
      <c r="D1476" s="38"/>
      <c r="E1476" s="38"/>
      <c r="F1476" s="38"/>
    </row>
    <row r="1477" spans="1:6" x14ac:dyDescent="0.25">
      <c r="A1477" s="38"/>
      <c r="B1477" s="38"/>
      <c r="C1477" s="38"/>
      <c r="D1477" s="38"/>
      <c r="E1477" s="38"/>
      <c r="F1477" s="38"/>
    </row>
    <row r="1478" spans="1:6" x14ac:dyDescent="0.25">
      <c r="A1478" s="38"/>
      <c r="B1478" s="38"/>
      <c r="C1478" s="38"/>
      <c r="D1478" s="38"/>
      <c r="E1478" s="38"/>
      <c r="F1478" s="38"/>
    </row>
    <row r="1479" spans="1:6" x14ac:dyDescent="0.25">
      <c r="A1479" s="38"/>
      <c r="B1479" s="38"/>
      <c r="C1479" s="38"/>
      <c r="D1479" s="38"/>
      <c r="E1479" s="38"/>
      <c r="F1479" s="38"/>
    </row>
    <row r="1480" spans="1:6" x14ac:dyDescent="0.25">
      <c r="A1480" s="38"/>
      <c r="B1480" s="38"/>
      <c r="C1480" s="38"/>
      <c r="D1480" s="38"/>
      <c r="E1480" s="38"/>
      <c r="F1480" s="38"/>
    </row>
    <row r="1481" spans="1:6" x14ac:dyDescent="0.25">
      <c r="A1481" s="38"/>
      <c r="B1481" s="38"/>
      <c r="C1481" s="38"/>
      <c r="D1481" s="38"/>
      <c r="E1481" s="38"/>
      <c r="F1481" s="38"/>
    </row>
    <row r="1482" spans="1:6" x14ac:dyDescent="0.25">
      <c r="A1482" s="38"/>
      <c r="B1482" s="38"/>
      <c r="C1482" s="38"/>
      <c r="D1482" s="38"/>
      <c r="E1482" s="38"/>
      <c r="F1482" s="38"/>
    </row>
    <row r="1483" spans="1:6" x14ac:dyDescent="0.25">
      <c r="A1483" s="38"/>
      <c r="B1483" s="38"/>
      <c r="C1483" s="38"/>
      <c r="D1483" s="38"/>
      <c r="E1483" s="38"/>
      <c r="F1483" s="38"/>
    </row>
    <row r="1484" spans="1:6" x14ac:dyDescent="0.25">
      <c r="A1484" s="38"/>
      <c r="B1484" s="38"/>
      <c r="C1484" s="38"/>
      <c r="D1484" s="38"/>
      <c r="E1484" s="38"/>
      <c r="F1484" s="38"/>
    </row>
    <row r="1485" spans="1:6" x14ac:dyDescent="0.25">
      <c r="A1485" s="38"/>
      <c r="B1485" s="38"/>
      <c r="C1485" s="38"/>
      <c r="D1485" s="38"/>
      <c r="E1485" s="38"/>
      <c r="F1485" s="38"/>
    </row>
    <row r="1486" spans="1:6" x14ac:dyDescent="0.25">
      <c r="A1486" s="38"/>
      <c r="B1486" s="38"/>
      <c r="C1486" s="38"/>
      <c r="D1486" s="38"/>
      <c r="E1486" s="38"/>
      <c r="F1486" s="38"/>
    </row>
    <row r="1487" spans="1:6" x14ac:dyDescent="0.25">
      <c r="A1487" s="38"/>
      <c r="B1487" s="38"/>
      <c r="C1487" s="38"/>
      <c r="D1487" s="38"/>
      <c r="E1487" s="38"/>
      <c r="F1487" s="38"/>
    </row>
    <row r="1488" spans="1:6" x14ac:dyDescent="0.25">
      <c r="A1488" s="38"/>
      <c r="B1488" s="38"/>
      <c r="C1488" s="38"/>
      <c r="D1488" s="38"/>
      <c r="E1488" s="38"/>
      <c r="F1488" s="38"/>
    </row>
    <row r="1489" spans="1:6" x14ac:dyDescent="0.25">
      <c r="A1489" s="38"/>
      <c r="B1489" s="38"/>
      <c r="C1489" s="38"/>
      <c r="D1489" s="38"/>
      <c r="E1489" s="38"/>
      <c r="F1489" s="38"/>
    </row>
    <row r="1490" spans="1:6" x14ac:dyDescent="0.25">
      <c r="A1490" s="38"/>
      <c r="B1490" s="38"/>
      <c r="C1490" s="38"/>
      <c r="D1490" s="38"/>
      <c r="E1490" s="38"/>
      <c r="F1490" s="38"/>
    </row>
    <row r="1491" spans="1:6" x14ac:dyDescent="0.25">
      <c r="A1491" s="38"/>
      <c r="B1491" s="38"/>
      <c r="C1491" s="38"/>
      <c r="D1491" s="38"/>
      <c r="E1491" s="38"/>
      <c r="F1491" s="38"/>
    </row>
    <row r="1492" spans="1:6" x14ac:dyDescent="0.25">
      <c r="A1492" s="38"/>
      <c r="B1492" s="38"/>
      <c r="C1492" s="38"/>
      <c r="D1492" s="38"/>
      <c r="E1492" s="38"/>
      <c r="F1492" s="38"/>
    </row>
    <row r="1493" spans="1:6" x14ac:dyDescent="0.25">
      <c r="A1493" s="38"/>
      <c r="B1493" s="38"/>
      <c r="C1493" s="38"/>
      <c r="D1493" s="38"/>
      <c r="E1493" s="38"/>
      <c r="F1493" s="38"/>
    </row>
    <row r="1494" spans="1:6" x14ac:dyDescent="0.25">
      <c r="A1494" s="38"/>
      <c r="B1494" s="38"/>
      <c r="C1494" s="38"/>
      <c r="D1494" s="38"/>
      <c r="E1494" s="38"/>
      <c r="F1494" s="38"/>
    </row>
    <row r="1495" spans="1:6" x14ac:dyDescent="0.25">
      <c r="A1495" s="38"/>
      <c r="B1495" s="38"/>
      <c r="C1495" s="38"/>
      <c r="D1495" s="38"/>
      <c r="E1495" s="38"/>
      <c r="F1495" s="38"/>
    </row>
    <row r="1496" spans="1:6" x14ac:dyDescent="0.25">
      <c r="A1496" s="38"/>
      <c r="B1496" s="38"/>
      <c r="C1496" s="38"/>
      <c r="D1496" s="38"/>
      <c r="E1496" s="38"/>
      <c r="F1496" s="38"/>
    </row>
    <row r="1497" spans="1:6" x14ac:dyDescent="0.25">
      <c r="A1497" s="38"/>
      <c r="B1497" s="38"/>
      <c r="C1497" s="38"/>
      <c r="D1497" s="38"/>
      <c r="E1497" s="38"/>
      <c r="F1497" s="38"/>
    </row>
    <row r="1498" spans="1:6" x14ac:dyDescent="0.25">
      <c r="A1498" s="38"/>
      <c r="B1498" s="38"/>
      <c r="C1498" s="38"/>
      <c r="D1498" s="38"/>
      <c r="E1498" s="38"/>
      <c r="F1498" s="38"/>
    </row>
    <row r="1499" spans="1:6" x14ac:dyDescent="0.25">
      <c r="A1499" s="38"/>
      <c r="B1499" s="38"/>
      <c r="C1499" s="38"/>
      <c r="D1499" s="38"/>
      <c r="E1499" s="38"/>
      <c r="F1499" s="38"/>
    </row>
    <row r="1500" spans="1:6" x14ac:dyDescent="0.25">
      <c r="A1500" s="38"/>
      <c r="B1500" s="38"/>
      <c r="C1500" s="38"/>
      <c r="D1500" s="38"/>
      <c r="E1500" s="38"/>
      <c r="F1500" s="38"/>
    </row>
    <row r="1501" spans="1:6" x14ac:dyDescent="0.25">
      <c r="A1501" s="38"/>
      <c r="B1501" s="38"/>
      <c r="C1501" s="38"/>
      <c r="D1501" s="38"/>
      <c r="E1501" s="38"/>
      <c r="F1501" s="38"/>
    </row>
    <row r="1502" spans="1:6" x14ac:dyDescent="0.25">
      <c r="A1502" s="38"/>
      <c r="B1502" s="38"/>
      <c r="C1502" s="38"/>
      <c r="D1502" s="38"/>
      <c r="E1502" s="38"/>
      <c r="F1502" s="38"/>
    </row>
    <row r="1503" spans="1:6" x14ac:dyDescent="0.25">
      <c r="A1503" s="38"/>
      <c r="B1503" s="38"/>
      <c r="C1503" s="38"/>
      <c r="D1503" s="38"/>
      <c r="E1503" s="38"/>
      <c r="F1503" s="38"/>
    </row>
    <row r="1504" spans="1:6" x14ac:dyDescent="0.25">
      <c r="A1504" s="38"/>
      <c r="B1504" s="38"/>
      <c r="C1504" s="38"/>
      <c r="D1504" s="38"/>
      <c r="E1504" s="38"/>
      <c r="F1504" s="38"/>
    </row>
    <row r="1505" spans="1:6" x14ac:dyDescent="0.25">
      <c r="A1505" s="38"/>
      <c r="B1505" s="38"/>
      <c r="C1505" s="38"/>
      <c r="D1505" s="38"/>
      <c r="E1505" s="38"/>
      <c r="F1505" s="38"/>
    </row>
    <row r="1506" spans="1:6" x14ac:dyDescent="0.25">
      <c r="A1506" s="38"/>
      <c r="B1506" s="38"/>
      <c r="C1506" s="38"/>
      <c r="D1506" s="38"/>
      <c r="E1506" s="38"/>
      <c r="F1506" s="38"/>
    </row>
    <row r="1507" spans="1:6" x14ac:dyDescent="0.25">
      <c r="A1507" s="38"/>
      <c r="B1507" s="38"/>
      <c r="C1507" s="38"/>
      <c r="D1507" s="38"/>
      <c r="E1507" s="38"/>
      <c r="F1507" s="38"/>
    </row>
    <row r="1508" spans="1:6" x14ac:dyDescent="0.25">
      <c r="A1508" s="38"/>
      <c r="B1508" s="38"/>
      <c r="C1508" s="38"/>
      <c r="D1508" s="38"/>
      <c r="E1508" s="38"/>
      <c r="F1508" s="38"/>
    </row>
    <row r="1509" spans="1:6" x14ac:dyDescent="0.25">
      <c r="A1509" s="38"/>
      <c r="B1509" s="38"/>
      <c r="C1509" s="38"/>
      <c r="D1509" s="38"/>
      <c r="E1509" s="38"/>
      <c r="F1509" s="38"/>
    </row>
    <row r="1510" spans="1:6" x14ac:dyDescent="0.25">
      <c r="A1510" s="38"/>
      <c r="B1510" s="38"/>
      <c r="C1510" s="38"/>
      <c r="D1510" s="38"/>
      <c r="E1510" s="38"/>
      <c r="F1510" s="38"/>
    </row>
    <row r="1511" spans="1:6" x14ac:dyDescent="0.25">
      <c r="A1511" s="38"/>
      <c r="B1511" s="38"/>
      <c r="C1511" s="38"/>
      <c r="D1511" s="38"/>
      <c r="E1511" s="38"/>
      <c r="F1511" s="38"/>
    </row>
    <row r="1512" spans="1:6" x14ac:dyDescent="0.25">
      <c r="A1512" s="38"/>
      <c r="B1512" s="38"/>
      <c r="C1512" s="38"/>
      <c r="D1512" s="38"/>
      <c r="E1512" s="38"/>
      <c r="F1512" s="38"/>
    </row>
    <row r="1513" spans="1:6" x14ac:dyDescent="0.25">
      <c r="A1513" s="38"/>
      <c r="B1513" s="38"/>
      <c r="C1513" s="38"/>
      <c r="D1513" s="38"/>
      <c r="E1513" s="38"/>
      <c r="F1513" s="38"/>
    </row>
    <row r="1514" spans="1:6" x14ac:dyDescent="0.25">
      <c r="A1514" s="38"/>
      <c r="B1514" s="38"/>
      <c r="C1514" s="38"/>
      <c r="D1514" s="38"/>
      <c r="E1514" s="38"/>
      <c r="F1514" s="38"/>
    </row>
    <row r="1515" spans="1:6" x14ac:dyDescent="0.25">
      <c r="A1515" s="38"/>
      <c r="B1515" s="38"/>
      <c r="C1515" s="38"/>
      <c r="D1515" s="38"/>
      <c r="E1515" s="38"/>
      <c r="F1515" s="38"/>
    </row>
    <row r="1516" spans="1:6" x14ac:dyDescent="0.25">
      <c r="A1516" s="38"/>
      <c r="B1516" s="38"/>
      <c r="C1516" s="38"/>
      <c r="D1516" s="38"/>
      <c r="E1516" s="38"/>
      <c r="F1516" s="38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</row>
    <row r="2037" spans="1:6" x14ac:dyDescent="0.25">
      <c r="A2037" s="38"/>
      <c r="B2037" s="38"/>
      <c r="C2037" s="38"/>
      <c r="D2037" s="38"/>
    </row>
    <row r="2038" spans="1:6" x14ac:dyDescent="0.25">
      <c r="A2038" s="38"/>
      <c r="B2038" s="38"/>
      <c r="C2038" s="38"/>
      <c r="D2038" s="38"/>
    </row>
    <row r="2039" spans="1:6" x14ac:dyDescent="0.25">
      <c r="A2039" s="38"/>
      <c r="B2039" s="38"/>
      <c r="C2039" s="38"/>
      <c r="D2039" s="38"/>
    </row>
    <row r="2040" spans="1:6" x14ac:dyDescent="0.25">
      <c r="A2040" s="38"/>
      <c r="B2040" s="38"/>
      <c r="C2040" s="38"/>
      <c r="D2040" s="38"/>
    </row>
    <row r="2041" spans="1:6" x14ac:dyDescent="0.25">
      <c r="A2041" s="38"/>
      <c r="B2041" s="38"/>
      <c r="C2041" s="38"/>
      <c r="D2041" s="38"/>
    </row>
    <row r="2042" spans="1:6" x14ac:dyDescent="0.25">
      <c r="A2042" s="38"/>
      <c r="B2042" s="38"/>
      <c r="C2042" s="38"/>
      <c r="D2042" s="38"/>
    </row>
    <row r="2043" spans="1:6" x14ac:dyDescent="0.25">
      <c r="A2043" s="38"/>
      <c r="B2043" s="38"/>
      <c r="C2043" s="38"/>
      <c r="D2043" s="38"/>
    </row>
    <row r="2044" spans="1:6" x14ac:dyDescent="0.25">
      <c r="A2044" s="38"/>
      <c r="B2044" s="38"/>
      <c r="C2044" s="38"/>
      <c r="D2044" s="38"/>
    </row>
    <row r="2045" spans="1:6" x14ac:dyDescent="0.25">
      <c r="A2045" s="38"/>
      <c r="B2045" s="38"/>
      <c r="C2045" s="38"/>
      <c r="D2045" s="38"/>
    </row>
    <row r="2046" spans="1:6" x14ac:dyDescent="0.25">
      <c r="A2046" s="38"/>
      <c r="B2046" s="38"/>
      <c r="C2046" s="38"/>
      <c r="D2046" s="38"/>
    </row>
    <row r="2047" spans="1:6" x14ac:dyDescent="0.25">
      <c r="A2047" s="38"/>
      <c r="B2047" s="38"/>
      <c r="C2047" s="38"/>
      <c r="D2047" s="38"/>
    </row>
    <row r="2048" spans="1:6" x14ac:dyDescent="0.25">
      <c r="A2048" s="38"/>
      <c r="B2048" s="38"/>
      <c r="C2048" s="38"/>
      <c r="D2048" s="38"/>
    </row>
    <row r="2049" spans="1:4" x14ac:dyDescent="0.25">
      <c r="A2049" s="38"/>
      <c r="B2049" s="38"/>
      <c r="C2049" s="38"/>
      <c r="D2049" s="38"/>
    </row>
    <row r="2050" spans="1:4" x14ac:dyDescent="0.25">
      <c r="A2050" s="38"/>
      <c r="B2050" s="38"/>
      <c r="C2050" s="38"/>
      <c r="D2050" s="38"/>
    </row>
    <row r="2051" spans="1:4" x14ac:dyDescent="0.25">
      <c r="A2051" s="38"/>
      <c r="B2051" s="38"/>
      <c r="C2051" s="38"/>
      <c r="D2051" s="38"/>
    </row>
    <row r="2052" spans="1:4" x14ac:dyDescent="0.25">
      <c r="A2052" s="38"/>
      <c r="B2052" s="38"/>
      <c r="C2052" s="38"/>
      <c r="D2052" s="38"/>
    </row>
    <row r="2053" spans="1:4" x14ac:dyDescent="0.25">
      <c r="A2053" s="38"/>
      <c r="B2053" s="38"/>
      <c r="C2053" s="38"/>
      <c r="D2053" s="38"/>
    </row>
    <row r="2054" spans="1:4" x14ac:dyDescent="0.25">
      <c r="A2054" s="38"/>
      <c r="B2054" s="38"/>
      <c r="C2054" s="38"/>
      <c r="D2054" s="38"/>
    </row>
    <row r="2055" spans="1:4" x14ac:dyDescent="0.25">
      <c r="A2055" s="38"/>
      <c r="B2055" s="38"/>
      <c r="C2055" s="38"/>
      <c r="D2055" s="38"/>
    </row>
    <row r="2056" spans="1:4" x14ac:dyDescent="0.25">
      <c r="A2056" s="38"/>
      <c r="B2056" s="38"/>
      <c r="C2056" s="38"/>
      <c r="D2056" s="38"/>
    </row>
    <row r="2057" spans="1:4" x14ac:dyDescent="0.25">
      <c r="A2057" s="38"/>
      <c r="B2057" s="38"/>
      <c r="C2057" s="38"/>
      <c r="D2057" s="38"/>
    </row>
    <row r="2058" spans="1:4" x14ac:dyDescent="0.25">
      <c r="A2058" s="38"/>
      <c r="B2058" s="38"/>
      <c r="C2058" s="38"/>
      <c r="D2058" s="38"/>
    </row>
    <row r="2059" spans="1:4" x14ac:dyDescent="0.25">
      <c r="A2059" s="38"/>
      <c r="B2059" s="38"/>
      <c r="C2059" s="38"/>
      <c r="D2059" s="38"/>
    </row>
    <row r="2060" spans="1:4" x14ac:dyDescent="0.25">
      <c r="A2060" s="38"/>
      <c r="B2060" s="38"/>
      <c r="C2060" s="38"/>
      <c r="D2060" s="38"/>
    </row>
    <row r="2061" spans="1:4" x14ac:dyDescent="0.25">
      <c r="A2061" s="38"/>
      <c r="B2061" s="38"/>
      <c r="C2061" s="38"/>
      <c r="D2061" s="38"/>
    </row>
    <row r="2062" spans="1:4" x14ac:dyDescent="0.25">
      <c r="A2062" s="38"/>
      <c r="B2062" s="38"/>
      <c r="C2062" s="38"/>
      <c r="D2062" s="38"/>
    </row>
    <row r="2063" spans="1:4" x14ac:dyDescent="0.25">
      <c r="A2063" s="38"/>
      <c r="B2063" s="38"/>
      <c r="C2063" s="38"/>
      <c r="D2063" s="38"/>
    </row>
    <row r="2064" spans="1:4" x14ac:dyDescent="0.25">
      <c r="A2064" s="38"/>
      <c r="B2064" s="38"/>
      <c r="C2064" s="38"/>
      <c r="D2064" s="38"/>
    </row>
    <row r="2065" spans="1:4" x14ac:dyDescent="0.25">
      <c r="A2065" s="38"/>
      <c r="B2065" s="38"/>
      <c r="C2065" s="38"/>
      <c r="D2065" s="38"/>
    </row>
    <row r="2066" spans="1:4" x14ac:dyDescent="0.25">
      <c r="A2066" s="38"/>
      <c r="B2066" s="38"/>
      <c r="C2066" s="38"/>
      <c r="D2066" s="38"/>
    </row>
    <row r="2067" spans="1:4" x14ac:dyDescent="0.25">
      <c r="A2067" s="38"/>
      <c r="B2067" s="38"/>
      <c r="C2067" s="38"/>
      <c r="D2067" s="38"/>
    </row>
    <row r="2068" spans="1:4" x14ac:dyDescent="0.25">
      <c r="A2068" s="38"/>
      <c r="B2068" s="38"/>
      <c r="C2068" s="38"/>
      <c r="D2068" s="38"/>
    </row>
    <row r="2069" spans="1:4" x14ac:dyDescent="0.25">
      <c r="A2069" s="38"/>
      <c r="B2069" s="38"/>
      <c r="C2069" s="38"/>
      <c r="D2069" s="38"/>
    </row>
    <row r="2070" spans="1:4" x14ac:dyDescent="0.25">
      <c r="A2070" s="38"/>
      <c r="B2070" s="38"/>
      <c r="C2070" s="38"/>
      <c r="D2070" s="38"/>
    </row>
    <row r="2071" spans="1:4" x14ac:dyDescent="0.25">
      <c r="A2071" s="38"/>
      <c r="B2071" s="38"/>
      <c r="C2071" s="38"/>
      <c r="D2071" s="38"/>
    </row>
    <row r="2072" spans="1:4" x14ac:dyDescent="0.25">
      <c r="A2072" s="38"/>
      <c r="B2072" s="38"/>
      <c r="C2072" s="38"/>
      <c r="D2072" s="38"/>
    </row>
    <row r="2073" spans="1:4" x14ac:dyDescent="0.25">
      <c r="A2073" s="38"/>
      <c r="B2073" s="38"/>
      <c r="C2073" s="38"/>
      <c r="D2073" s="38"/>
    </row>
    <row r="2074" spans="1:4" x14ac:dyDescent="0.25">
      <c r="A2074" s="38"/>
      <c r="B2074" s="38"/>
      <c r="C2074" s="38"/>
      <c r="D2074" s="38"/>
    </row>
    <row r="2075" spans="1:4" x14ac:dyDescent="0.25">
      <c r="A2075" s="38"/>
      <c r="B2075" s="38"/>
      <c r="C2075" s="38"/>
      <c r="D2075" s="38"/>
    </row>
    <row r="2076" spans="1:4" x14ac:dyDescent="0.25">
      <c r="A2076" s="38"/>
      <c r="B2076" s="38"/>
      <c r="C2076" s="38"/>
      <c r="D2076" s="38"/>
    </row>
    <row r="2077" spans="1:4" x14ac:dyDescent="0.25">
      <c r="A2077" s="38"/>
      <c r="B2077" s="38"/>
      <c r="C2077" s="38"/>
      <c r="D2077" s="38"/>
    </row>
    <row r="2078" spans="1:4" x14ac:dyDescent="0.25">
      <c r="A2078" s="38"/>
      <c r="B2078" s="38"/>
      <c r="C2078" s="38"/>
      <c r="D2078" s="38"/>
    </row>
    <row r="2079" spans="1:4" x14ac:dyDescent="0.25">
      <c r="A2079" s="38"/>
      <c r="B2079" s="38"/>
      <c r="C2079" s="38"/>
      <c r="D2079" s="38"/>
    </row>
    <row r="2080" spans="1:4" x14ac:dyDescent="0.25">
      <c r="A2080" s="38"/>
      <c r="B2080" s="38"/>
      <c r="C2080" s="38"/>
      <c r="D2080" s="38"/>
    </row>
    <row r="2081" spans="1:4" x14ac:dyDescent="0.25">
      <c r="A2081" s="38"/>
      <c r="B2081" s="38"/>
      <c r="C2081" s="38"/>
      <c r="D2081" s="38"/>
    </row>
    <row r="2082" spans="1:4" x14ac:dyDescent="0.25">
      <c r="A2082" s="38"/>
      <c r="B2082" s="38"/>
      <c r="C2082" s="38"/>
      <c r="D2082" s="38"/>
    </row>
    <row r="2083" spans="1:4" x14ac:dyDescent="0.25">
      <c r="A2083" s="38"/>
      <c r="B2083" s="38"/>
      <c r="C2083" s="38"/>
      <c r="D2083" s="38"/>
    </row>
    <row r="2084" spans="1:4" x14ac:dyDescent="0.25">
      <c r="A2084" s="38"/>
      <c r="B2084" s="38"/>
      <c r="C2084" s="38"/>
      <c r="D2084" s="38"/>
    </row>
    <row r="2085" spans="1:4" x14ac:dyDescent="0.25">
      <c r="A2085" s="38"/>
      <c r="B2085" s="38"/>
      <c r="C2085" s="38"/>
      <c r="D2085" s="38"/>
    </row>
    <row r="2086" spans="1:4" x14ac:dyDescent="0.25">
      <c r="A2086" s="38"/>
      <c r="B2086" s="38"/>
      <c r="C2086" s="38"/>
      <c r="D2086" s="38"/>
    </row>
    <row r="2087" spans="1:4" x14ac:dyDescent="0.25">
      <c r="A2087" s="38"/>
      <c r="B2087" s="38"/>
      <c r="C2087" s="38"/>
      <c r="D2087" s="38"/>
    </row>
    <row r="2088" spans="1:4" x14ac:dyDescent="0.25">
      <c r="A2088" s="38"/>
      <c r="B2088" s="38"/>
      <c r="C2088" s="38"/>
      <c r="D2088" s="38"/>
    </row>
    <row r="2089" spans="1:4" x14ac:dyDescent="0.25">
      <c r="A2089" s="38"/>
      <c r="B2089" s="38"/>
      <c r="C2089" s="38"/>
      <c r="D2089" s="38"/>
    </row>
    <row r="2090" spans="1:4" x14ac:dyDescent="0.25">
      <c r="A2090" s="38"/>
      <c r="B2090" s="38"/>
      <c r="C2090" s="38"/>
      <c r="D2090" s="38"/>
    </row>
    <row r="2091" spans="1:4" x14ac:dyDescent="0.25">
      <c r="A2091" s="38"/>
      <c r="B2091" s="38"/>
      <c r="C2091" s="38"/>
      <c r="D2091" s="38"/>
    </row>
    <row r="2092" spans="1:4" x14ac:dyDescent="0.25">
      <c r="A2092" s="38"/>
      <c r="B2092" s="38"/>
      <c r="C2092" s="38"/>
      <c r="D2092" s="38"/>
    </row>
    <row r="2093" spans="1:4" x14ac:dyDescent="0.25">
      <c r="A2093" s="38"/>
      <c r="B2093" s="38"/>
      <c r="C2093" s="38"/>
      <c r="D2093" s="38"/>
    </row>
    <row r="2094" spans="1:4" x14ac:dyDescent="0.25">
      <c r="A2094" s="38"/>
      <c r="B2094" s="38"/>
      <c r="C2094" s="38"/>
      <c r="D2094" s="38"/>
    </row>
    <row r="2095" spans="1:4" x14ac:dyDescent="0.25">
      <c r="A2095" s="38"/>
      <c r="B2095" s="38"/>
      <c r="C2095" s="38"/>
      <c r="D2095" s="38"/>
    </row>
    <row r="2096" spans="1:4" x14ac:dyDescent="0.25">
      <c r="A2096" s="38"/>
      <c r="B2096" s="38"/>
      <c r="C2096" s="38"/>
      <c r="D2096" s="38"/>
    </row>
    <row r="2097" spans="1:4" x14ac:dyDescent="0.25">
      <c r="A2097" s="38"/>
      <c r="B2097" s="38"/>
      <c r="C2097" s="38"/>
      <c r="D2097" s="38"/>
    </row>
    <row r="2098" spans="1:4" x14ac:dyDescent="0.25">
      <c r="A2098" s="38"/>
      <c r="B2098" s="38"/>
      <c r="C2098" s="38"/>
      <c r="D2098" s="38"/>
    </row>
    <row r="2099" spans="1:4" x14ac:dyDescent="0.25">
      <c r="A2099" s="38"/>
      <c r="B2099" s="38"/>
      <c r="C2099" s="38"/>
      <c r="D2099" s="38"/>
    </row>
    <row r="2100" spans="1:4" x14ac:dyDescent="0.25">
      <c r="A2100" s="38"/>
      <c r="B2100" s="38"/>
      <c r="C2100" s="38"/>
      <c r="D2100" s="38"/>
    </row>
    <row r="2101" spans="1:4" x14ac:dyDescent="0.25">
      <c r="A2101" s="38"/>
      <c r="B2101" s="38"/>
      <c r="C2101" s="38"/>
      <c r="D2101" s="38"/>
    </row>
    <row r="2102" spans="1:4" x14ac:dyDescent="0.25">
      <c r="A2102" s="38"/>
      <c r="B2102" s="38"/>
      <c r="C2102" s="38"/>
      <c r="D2102" s="38"/>
    </row>
    <row r="2103" spans="1:4" x14ac:dyDescent="0.25">
      <c r="A2103" s="38"/>
      <c r="B2103" s="38"/>
      <c r="C2103" s="38"/>
      <c r="D2103" s="38"/>
    </row>
    <row r="2104" spans="1:4" x14ac:dyDescent="0.25">
      <c r="A2104" s="38"/>
      <c r="B2104" s="38"/>
      <c r="C2104" s="38"/>
      <c r="D2104" s="38"/>
    </row>
    <row r="2105" spans="1:4" x14ac:dyDescent="0.25">
      <c r="A2105" s="38"/>
      <c r="B2105" s="38"/>
      <c r="C2105" s="38"/>
      <c r="D2105" s="38"/>
    </row>
    <row r="2106" spans="1:4" x14ac:dyDescent="0.25">
      <c r="A2106" s="38"/>
      <c r="B2106" s="38"/>
      <c r="C2106" s="38"/>
      <c r="D2106" s="38"/>
    </row>
    <row r="2107" spans="1:4" x14ac:dyDescent="0.25">
      <c r="A2107" s="38"/>
      <c r="B2107" s="38"/>
      <c r="C2107" s="38"/>
      <c r="D2107" s="38"/>
    </row>
    <row r="2108" spans="1:4" x14ac:dyDescent="0.25">
      <c r="A2108" s="38"/>
      <c r="B2108" s="38"/>
      <c r="C2108" s="38"/>
      <c r="D2108" s="38"/>
    </row>
    <row r="2109" spans="1:4" x14ac:dyDescent="0.25">
      <c r="A2109" s="38"/>
      <c r="B2109" s="38"/>
      <c r="C2109" s="38"/>
      <c r="D2109" s="38"/>
    </row>
    <row r="2110" spans="1:4" x14ac:dyDescent="0.25">
      <c r="A2110" s="38"/>
      <c r="B2110" s="38"/>
      <c r="C2110" s="38"/>
      <c r="D2110" s="38"/>
    </row>
    <row r="2111" spans="1:4" x14ac:dyDescent="0.25">
      <c r="A2111" s="38"/>
      <c r="B2111" s="38"/>
      <c r="C2111" s="38"/>
      <c r="D2111" s="38"/>
    </row>
    <row r="2112" spans="1:4" x14ac:dyDescent="0.25">
      <c r="A2112" s="38"/>
      <c r="B2112" s="38"/>
      <c r="C2112" s="38"/>
      <c r="D2112" s="38"/>
    </row>
    <row r="2113" spans="1:4" x14ac:dyDescent="0.25">
      <c r="A2113" s="38"/>
      <c r="B2113" s="38"/>
      <c r="C2113" s="38"/>
      <c r="D2113" s="38"/>
    </row>
    <row r="2114" spans="1:4" x14ac:dyDescent="0.25">
      <c r="A2114" s="38"/>
      <c r="B2114" s="38"/>
      <c r="C2114" s="38"/>
      <c r="D2114" s="38"/>
    </row>
    <row r="2115" spans="1:4" x14ac:dyDescent="0.25">
      <c r="A2115" s="38"/>
      <c r="B2115" s="38"/>
      <c r="C2115" s="38"/>
      <c r="D2115" s="38"/>
    </row>
    <row r="2116" spans="1:4" x14ac:dyDescent="0.25">
      <c r="A2116" s="38"/>
      <c r="B2116" s="38"/>
      <c r="C2116" s="38"/>
      <c r="D2116" s="38"/>
    </row>
    <row r="2117" spans="1:4" x14ac:dyDescent="0.25">
      <c r="A2117" s="38"/>
      <c r="B2117" s="38"/>
      <c r="C2117" s="38"/>
      <c r="D2117" s="38"/>
    </row>
    <row r="2118" spans="1:4" x14ac:dyDescent="0.25">
      <c r="A2118" s="38"/>
      <c r="B2118" s="38"/>
      <c r="C2118" s="38"/>
      <c r="D2118" s="38"/>
    </row>
    <row r="2119" spans="1:4" x14ac:dyDescent="0.25">
      <c r="A2119" s="38"/>
      <c r="B2119" s="38"/>
      <c r="C2119" s="38"/>
      <c r="D2119" s="38"/>
    </row>
    <row r="2120" spans="1:4" x14ac:dyDescent="0.25">
      <c r="A2120" s="38"/>
      <c r="B2120" s="38"/>
      <c r="C2120" s="38"/>
      <c r="D2120" s="38"/>
    </row>
    <row r="2121" spans="1:4" x14ac:dyDescent="0.25">
      <c r="A2121" s="38"/>
      <c r="B2121" s="38"/>
      <c r="C2121" s="38"/>
      <c r="D2121" s="38"/>
    </row>
    <row r="2122" spans="1:4" x14ac:dyDescent="0.25">
      <c r="A2122" s="38"/>
      <c r="B2122" s="38"/>
      <c r="C2122" s="38"/>
      <c r="D2122" s="38"/>
    </row>
    <row r="2123" spans="1:4" x14ac:dyDescent="0.25">
      <c r="A2123" s="38"/>
      <c r="B2123" s="38"/>
      <c r="C2123" s="38"/>
      <c r="D2123" s="38"/>
    </row>
    <row r="2124" spans="1:4" x14ac:dyDescent="0.25">
      <c r="A2124" s="38"/>
      <c r="B2124" s="38"/>
      <c r="C2124" s="38"/>
      <c r="D2124" s="38"/>
    </row>
    <row r="2125" spans="1:4" x14ac:dyDescent="0.25">
      <c r="A2125" s="38"/>
      <c r="B2125" s="38"/>
      <c r="C2125" s="38"/>
      <c r="D2125" s="38"/>
    </row>
    <row r="2126" spans="1:4" x14ac:dyDescent="0.25">
      <c r="A2126" s="38"/>
      <c r="B2126" s="38"/>
      <c r="C2126" s="38"/>
      <c r="D2126" s="38"/>
    </row>
    <row r="2127" spans="1:4" x14ac:dyDescent="0.25">
      <c r="A2127" s="38"/>
      <c r="B2127" s="38"/>
      <c r="C2127" s="38"/>
      <c r="D2127" s="38"/>
    </row>
    <row r="2128" spans="1:4" x14ac:dyDescent="0.25">
      <c r="A2128" s="38"/>
      <c r="B2128" s="38"/>
      <c r="C2128" s="38"/>
      <c r="D2128" s="38"/>
    </row>
    <row r="2129" spans="1:4" x14ac:dyDescent="0.25">
      <c r="A2129" s="38"/>
      <c r="B2129" s="38"/>
      <c r="C2129" s="38"/>
      <c r="D2129" s="38"/>
    </row>
    <row r="2130" spans="1:4" x14ac:dyDescent="0.25">
      <c r="A2130" s="38"/>
      <c r="B2130" s="38"/>
      <c r="C2130" s="38"/>
      <c r="D2130" s="38"/>
    </row>
    <row r="2131" spans="1:4" x14ac:dyDescent="0.25">
      <c r="A2131" s="38"/>
      <c r="B2131" s="38"/>
      <c r="C2131" s="38"/>
      <c r="D2131" s="38"/>
    </row>
    <row r="2132" spans="1:4" x14ac:dyDescent="0.25">
      <c r="A2132" s="38"/>
      <c r="B2132" s="38"/>
      <c r="C2132" s="38"/>
      <c r="D2132" s="38"/>
    </row>
    <row r="2133" spans="1:4" x14ac:dyDescent="0.25">
      <c r="A2133" s="38"/>
      <c r="B2133" s="38"/>
      <c r="C2133" s="38"/>
      <c r="D2133" s="38"/>
    </row>
    <row r="2134" spans="1:4" x14ac:dyDescent="0.25">
      <c r="A2134" s="38"/>
      <c r="B2134" s="38"/>
      <c r="C2134" s="38"/>
      <c r="D2134" s="38"/>
    </row>
    <row r="2135" spans="1:4" x14ac:dyDescent="0.25">
      <c r="A2135" s="38"/>
      <c r="B2135" s="38"/>
      <c r="C2135" s="38"/>
      <c r="D2135" s="38"/>
    </row>
    <row r="2136" spans="1:4" x14ac:dyDescent="0.25">
      <c r="A2136" s="38"/>
      <c r="B2136" s="38"/>
      <c r="C2136" s="38"/>
      <c r="D2136" s="38"/>
    </row>
    <row r="2137" spans="1:4" x14ac:dyDescent="0.25">
      <c r="A2137" s="38"/>
      <c r="B2137" s="38"/>
      <c r="C2137" s="38"/>
      <c r="D2137" s="38"/>
    </row>
    <row r="2138" spans="1:4" x14ac:dyDescent="0.25">
      <c r="A2138" s="38"/>
      <c r="B2138" s="38"/>
      <c r="C2138" s="38"/>
      <c r="D2138" s="38"/>
    </row>
    <row r="2139" spans="1:4" x14ac:dyDescent="0.25">
      <c r="A2139" s="38"/>
      <c r="B2139" s="38"/>
      <c r="C2139" s="38"/>
      <c r="D2139" s="38"/>
    </row>
    <row r="2140" spans="1:4" x14ac:dyDescent="0.25">
      <c r="A2140" s="38"/>
      <c r="B2140" s="38"/>
      <c r="C2140" s="38"/>
      <c r="D2140" s="38"/>
    </row>
    <row r="2141" spans="1:4" x14ac:dyDescent="0.25">
      <c r="A2141" s="38"/>
      <c r="B2141" s="38"/>
      <c r="C2141" s="38"/>
      <c r="D2141" s="38"/>
    </row>
    <row r="2142" spans="1:4" x14ac:dyDescent="0.25">
      <c r="A2142" s="38"/>
      <c r="B2142" s="38"/>
      <c r="C2142" s="38"/>
      <c r="D2142" s="38"/>
    </row>
    <row r="2143" spans="1:4" x14ac:dyDescent="0.25">
      <c r="A2143" s="38"/>
      <c r="B2143" s="38"/>
      <c r="C2143" s="38"/>
      <c r="D2143" s="38"/>
    </row>
    <row r="2144" spans="1:4" x14ac:dyDescent="0.25">
      <c r="A2144" s="38"/>
      <c r="B2144" s="38"/>
      <c r="C2144" s="38"/>
      <c r="D2144" s="38"/>
    </row>
    <row r="2145" spans="1:4" x14ac:dyDescent="0.25">
      <c r="A2145" s="38"/>
      <c r="B2145" s="38"/>
      <c r="C2145" s="38"/>
      <c r="D2145" s="38"/>
    </row>
    <row r="2146" spans="1:4" x14ac:dyDescent="0.25">
      <c r="A2146" s="38"/>
      <c r="B2146" s="38"/>
      <c r="C2146" s="38"/>
      <c r="D2146" s="38"/>
    </row>
    <row r="2147" spans="1:4" x14ac:dyDescent="0.25">
      <c r="A2147" s="38"/>
      <c r="B2147" s="38"/>
      <c r="C2147" s="38"/>
      <c r="D2147" s="38"/>
    </row>
    <row r="2148" spans="1:4" x14ac:dyDescent="0.25">
      <c r="A2148" s="38"/>
      <c r="B2148" s="38"/>
      <c r="C2148" s="38"/>
      <c r="D2148" s="38"/>
    </row>
    <row r="2149" spans="1:4" x14ac:dyDescent="0.25">
      <c r="A2149" s="38"/>
      <c r="B2149" s="38"/>
      <c r="C2149" s="38"/>
      <c r="D2149" s="38"/>
    </row>
    <row r="2150" spans="1:4" x14ac:dyDescent="0.25">
      <c r="A2150" s="38"/>
      <c r="B2150" s="38"/>
      <c r="C2150" s="38"/>
      <c r="D2150" s="38"/>
    </row>
    <row r="2151" spans="1:4" x14ac:dyDescent="0.25">
      <c r="A2151" s="38"/>
      <c r="B2151" s="38"/>
      <c r="C2151" s="38"/>
      <c r="D2151" s="38"/>
    </row>
    <row r="2152" spans="1:4" x14ac:dyDescent="0.25">
      <c r="A2152" s="38"/>
      <c r="B2152" s="38"/>
      <c r="C2152" s="38"/>
      <c r="D2152" s="38"/>
    </row>
    <row r="2153" spans="1:4" x14ac:dyDescent="0.25">
      <c r="A2153" s="38"/>
      <c r="B2153" s="38"/>
      <c r="C2153" s="38"/>
      <c r="D2153" s="38"/>
    </row>
    <row r="2154" spans="1:4" x14ac:dyDescent="0.25">
      <c r="A2154" s="38"/>
      <c r="B2154" s="38"/>
      <c r="C2154" s="38"/>
      <c r="D2154" s="38"/>
    </row>
    <row r="2155" spans="1:4" x14ac:dyDescent="0.25">
      <c r="A2155" s="38"/>
      <c r="B2155" s="38"/>
      <c r="C2155" s="38"/>
      <c r="D2155" s="38"/>
    </row>
    <row r="2156" spans="1:4" x14ac:dyDescent="0.25">
      <c r="A2156" s="38"/>
      <c r="B2156" s="38"/>
      <c r="C2156" s="38"/>
      <c r="D2156" s="38"/>
    </row>
    <row r="2157" spans="1:4" x14ac:dyDescent="0.25">
      <c r="A2157" s="38"/>
      <c r="B2157" s="38"/>
      <c r="C2157" s="38"/>
      <c r="D2157" s="38"/>
    </row>
    <row r="2158" spans="1:4" x14ac:dyDescent="0.25">
      <c r="A2158" s="38"/>
      <c r="B2158" s="38"/>
      <c r="C2158" s="38"/>
      <c r="D2158" s="38"/>
    </row>
    <row r="2159" spans="1:4" x14ac:dyDescent="0.25">
      <c r="A2159" s="38"/>
      <c r="B2159" s="38"/>
      <c r="C2159" s="38"/>
      <c r="D2159" s="38"/>
    </row>
    <row r="2160" spans="1:4" x14ac:dyDescent="0.25">
      <c r="A2160" s="38"/>
      <c r="B2160" s="38"/>
      <c r="C2160" s="38"/>
      <c r="D2160" s="38"/>
    </row>
    <row r="2161" spans="1:4" x14ac:dyDescent="0.25">
      <c r="A2161" s="38"/>
      <c r="B2161" s="38"/>
      <c r="C2161" s="38"/>
      <c r="D2161" s="38"/>
    </row>
    <row r="2162" spans="1:4" x14ac:dyDescent="0.25">
      <c r="A2162" s="38"/>
      <c r="B2162" s="38"/>
      <c r="C2162" s="38"/>
      <c r="D2162" s="38"/>
    </row>
    <row r="2163" spans="1:4" x14ac:dyDescent="0.25">
      <c r="A2163" s="38"/>
      <c r="B2163" s="38"/>
      <c r="C2163" s="38"/>
      <c r="D2163" s="38"/>
    </row>
    <row r="2164" spans="1:4" x14ac:dyDescent="0.25">
      <c r="A2164" s="38"/>
      <c r="B2164" s="38"/>
      <c r="C2164" s="38"/>
      <c r="D2164" s="38"/>
    </row>
    <row r="2165" spans="1:4" x14ac:dyDescent="0.25">
      <c r="A2165" s="38"/>
      <c r="B2165" s="38"/>
      <c r="C2165" s="38"/>
      <c r="D2165" s="38"/>
    </row>
    <row r="2166" spans="1:4" x14ac:dyDescent="0.25">
      <c r="A2166" s="38"/>
      <c r="B2166" s="38"/>
      <c r="C2166" s="38"/>
      <c r="D2166" s="38"/>
    </row>
    <row r="2167" spans="1:4" x14ac:dyDescent="0.25">
      <c r="A2167" s="38"/>
      <c r="B2167" s="38"/>
      <c r="C2167" s="38"/>
      <c r="D2167" s="38"/>
    </row>
    <row r="2168" spans="1:4" x14ac:dyDescent="0.25">
      <c r="A2168" s="38"/>
      <c r="B2168" s="38"/>
      <c r="C2168" s="38"/>
      <c r="D2168" s="38"/>
    </row>
    <row r="2169" spans="1:4" x14ac:dyDescent="0.25">
      <c r="A2169" s="38"/>
      <c r="B2169" s="38"/>
      <c r="C2169" s="38"/>
      <c r="D2169" s="38"/>
    </row>
    <row r="2170" spans="1:4" x14ac:dyDescent="0.25">
      <c r="A2170" s="38"/>
      <c r="B2170" s="38"/>
      <c r="C2170" s="38"/>
      <c r="D2170" s="38"/>
    </row>
    <row r="2171" spans="1:4" x14ac:dyDescent="0.25">
      <c r="A2171" s="38"/>
      <c r="B2171" s="38"/>
      <c r="C2171" s="38"/>
      <c r="D2171" s="38"/>
    </row>
    <row r="2172" spans="1:4" x14ac:dyDescent="0.25">
      <c r="A2172" s="38"/>
      <c r="B2172" s="38"/>
      <c r="C2172" s="38"/>
      <c r="D2172" s="38"/>
    </row>
    <row r="2173" spans="1:4" x14ac:dyDescent="0.25">
      <c r="A2173" s="38"/>
      <c r="B2173" s="38"/>
      <c r="C2173" s="38"/>
      <c r="D2173" s="38"/>
    </row>
    <row r="2174" spans="1:4" x14ac:dyDescent="0.25">
      <c r="A2174" s="38"/>
      <c r="B2174" s="38"/>
      <c r="C2174" s="38"/>
      <c r="D2174" s="38"/>
    </row>
    <row r="2175" spans="1:4" x14ac:dyDescent="0.25">
      <c r="A2175" s="38"/>
      <c r="B2175" s="38"/>
      <c r="C2175" s="38"/>
      <c r="D2175" s="38"/>
    </row>
    <row r="2176" spans="1:4" x14ac:dyDescent="0.25">
      <c r="A2176" s="38"/>
      <c r="B2176" s="38"/>
      <c r="C2176" s="38"/>
      <c r="D2176" s="38"/>
    </row>
    <row r="2177" spans="1:4" x14ac:dyDescent="0.25">
      <c r="A2177" s="38"/>
      <c r="B2177" s="38"/>
      <c r="C2177" s="38"/>
      <c r="D2177" s="38"/>
    </row>
    <row r="2178" spans="1:4" x14ac:dyDescent="0.25">
      <c r="A2178" s="38"/>
      <c r="B2178" s="38"/>
      <c r="C2178" s="38"/>
      <c r="D2178" s="38"/>
    </row>
    <row r="2179" spans="1:4" x14ac:dyDescent="0.25">
      <c r="A2179" s="38"/>
      <c r="B2179" s="38"/>
      <c r="C2179" s="38"/>
      <c r="D2179" s="38"/>
    </row>
    <row r="2180" spans="1:4" x14ac:dyDescent="0.25">
      <c r="A2180" s="38"/>
      <c r="B2180" s="38"/>
      <c r="C2180" s="38"/>
      <c r="D2180" s="38"/>
    </row>
    <row r="2181" spans="1:4" x14ac:dyDescent="0.25">
      <c r="A2181" s="38"/>
      <c r="B2181" s="38"/>
      <c r="C2181" s="38"/>
      <c r="D2181" s="38"/>
    </row>
    <row r="2182" spans="1:4" x14ac:dyDescent="0.25">
      <c r="A2182" s="38"/>
      <c r="B2182" s="38"/>
      <c r="C2182" s="38"/>
      <c r="D2182" s="38"/>
    </row>
    <row r="2183" spans="1:4" x14ac:dyDescent="0.25">
      <c r="A2183" s="38"/>
      <c r="B2183" s="38"/>
      <c r="C2183" s="38"/>
      <c r="D2183" s="38"/>
    </row>
    <row r="2184" spans="1:4" x14ac:dyDescent="0.25">
      <c r="A2184" s="38"/>
      <c r="B2184" s="38"/>
      <c r="C2184" s="38"/>
      <c r="D2184" s="38"/>
    </row>
    <row r="2185" spans="1:4" x14ac:dyDescent="0.25">
      <c r="A2185" s="38"/>
      <c r="B2185" s="38"/>
      <c r="C2185" s="38"/>
      <c r="D2185" s="38"/>
    </row>
    <row r="2186" spans="1:4" x14ac:dyDescent="0.25">
      <c r="A2186" s="38"/>
      <c r="B2186" s="38"/>
      <c r="C2186" s="38"/>
      <c r="D2186" s="38"/>
    </row>
    <row r="2187" spans="1:4" x14ac:dyDescent="0.25">
      <c r="A2187" s="38"/>
      <c r="B2187" s="38"/>
      <c r="C2187" s="38"/>
      <c r="D2187" s="38"/>
    </row>
    <row r="2188" spans="1:4" x14ac:dyDescent="0.25">
      <c r="A2188" s="38"/>
      <c r="B2188" s="38"/>
      <c r="C2188" s="38"/>
      <c r="D2188" s="38"/>
    </row>
    <row r="2189" spans="1:4" x14ac:dyDescent="0.25">
      <c r="A2189" s="38"/>
      <c r="B2189" s="38"/>
      <c r="C2189" s="38"/>
      <c r="D2189" s="38"/>
    </row>
    <row r="2190" spans="1:4" x14ac:dyDescent="0.25">
      <c r="A2190" s="38"/>
      <c r="B2190" s="38"/>
      <c r="C2190" s="38"/>
      <c r="D2190" s="38"/>
    </row>
    <row r="2191" spans="1:4" x14ac:dyDescent="0.25">
      <c r="A2191" s="38"/>
      <c r="B2191" s="38"/>
      <c r="C2191" s="38"/>
      <c r="D2191" s="38"/>
    </row>
    <row r="2192" spans="1:4" x14ac:dyDescent="0.25">
      <c r="A2192" s="38"/>
      <c r="B2192" s="38"/>
      <c r="C2192" s="38"/>
      <c r="D2192" s="38"/>
    </row>
    <row r="2193" spans="1:4" x14ac:dyDescent="0.25">
      <c r="A2193" s="38"/>
      <c r="B2193" s="38"/>
      <c r="C2193" s="38"/>
      <c r="D2193" s="38"/>
    </row>
    <row r="2194" spans="1:4" x14ac:dyDescent="0.25">
      <c r="A2194" s="38"/>
      <c r="B2194" s="38"/>
      <c r="C2194" s="38"/>
      <c r="D2194" s="38"/>
    </row>
    <row r="2195" spans="1:4" x14ac:dyDescent="0.25">
      <c r="A2195" s="38"/>
      <c r="B2195" s="38"/>
      <c r="C2195" s="38"/>
      <c r="D2195" s="38"/>
    </row>
    <row r="2196" spans="1:4" x14ac:dyDescent="0.25">
      <c r="A2196" s="38"/>
      <c r="B2196" s="38"/>
      <c r="C2196" s="38"/>
      <c r="D2196" s="38"/>
    </row>
    <row r="2197" spans="1:4" x14ac:dyDescent="0.25">
      <c r="A2197" s="38"/>
      <c r="B2197" s="38"/>
      <c r="C2197" s="38"/>
      <c r="D2197" s="38"/>
    </row>
    <row r="2198" spans="1:4" x14ac:dyDescent="0.25">
      <c r="A2198" s="38"/>
      <c r="B2198" s="38"/>
      <c r="C2198" s="38"/>
      <c r="D2198" s="38"/>
    </row>
    <row r="2199" spans="1:4" x14ac:dyDescent="0.25">
      <c r="A2199" s="38"/>
      <c r="B2199" s="38"/>
      <c r="C2199" s="38"/>
      <c r="D2199" s="38"/>
    </row>
    <row r="2200" spans="1:4" x14ac:dyDescent="0.25">
      <c r="A2200" s="38"/>
      <c r="B2200" s="38"/>
      <c r="C2200" s="38"/>
      <c r="D2200" s="38"/>
    </row>
    <row r="2201" spans="1:4" x14ac:dyDescent="0.25">
      <c r="A2201" s="38"/>
      <c r="B2201" s="38"/>
      <c r="C2201" s="38"/>
      <c r="D2201" s="38"/>
    </row>
    <row r="2202" spans="1:4" x14ac:dyDescent="0.25">
      <c r="A2202" s="38"/>
      <c r="B2202" s="38"/>
      <c r="C2202" s="38"/>
      <c r="D2202" s="38"/>
    </row>
    <row r="2203" spans="1:4" x14ac:dyDescent="0.25">
      <c r="A2203" s="38"/>
      <c r="B2203" s="38"/>
      <c r="C2203" s="38"/>
      <c r="D2203" s="38"/>
    </row>
    <row r="2204" spans="1:4" x14ac:dyDescent="0.25">
      <c r="A2204" s="38"/>
      <c r="B2204" s="38"/>
      <c r="C2204" s="38"/>
      <c r="D2204" s="38"/>
    </row>
    <row r="2205" spans="1:4" x14ac:dyDescent="0.25">
      <c r="A2205" s="38"/>
      <c r="B2205" s="38"/>
      <c r="C2205" s="38"/>
      <c r="D2205" s="38"/>
    </row>
    <row r="2206" spans="1:4" x14ac:dyDescent="0.25">
      <c r="A2206" s="38"/>
      <c r="B2206" s="38"/>
      <c r="C2206" s="38"/>
      <c r="D2206" s="38"/>
    </row>
    <row r="2207" spans="1:4" x14ac:dyDescent="0.25">
      <c r="A2207" s="38"/>
      <c r="B2207" s="38"/>
      <c r="C2207" s="38"/>
      <c r="D2207" s="38"/>
    </row>
    <row r="2208" spans="1:4" x14ac:dyDescent="0.25">
      <c r="A2208" s="38"/>
      <c r="B2208" s="38"/>
      <c r="C2208" s="38"/>
      <c r="D2208" s="38"/>
    </row>
    <row r="2209" spans="1:4" x14ac:dyDescent="0.25">
      <c r="A2209" s="38"/>
      <c r="B2209" s="38"/>
      <c r="C2209" s="38"/>
      <c r="D2209" s="38"/>
    </row>
    <row r="2210" spans="1:4" x14ac:dyDescent="0.25">
      <c r="A2210" s="38"/>
      <c r="B2210" s="38"/>
      <c r="C2210" s="38"/>
      <c r="D2210" s="38"/>
    </row>
    <row r="2211" spans="1:4" x14ac:dyDescent="0.25">
      <c r="A2211" s="38"/>
      <c r="B2211" s="38"/>
      <c r="C2211" s="38"/>
      <c r="D2211" s="38"/>
    </row>
    <row r="2212" spans="1:4" x14ac:dyDescent="0.25">
      <c r="A2212" s="38"/>
      <c r="B2212" s="38"/>
      <c r="C2212" s="38"/>
      <c r="D2212" s="38"/>
    </row>
    <row r="2213" spans="1:4" x14ac:dyDescent="0.25">
      <c r="A2213" s="38"/>
      <c r="B2213" s="38"/>
      <c r="C2213" s="38"/>
      <c r="D2213" s="38"/>
    </row>
    <row r="2214" spans="1:4" x14ac:dyDescent="0.25">
      <c r="A2214" s="38"/>
      <c r="B2214" s="38"/>
      <c r="C2214" s="38"/>
      <c r="D2214" s="38"/>
    </row>
    <row r="2215" spans="1:4" x14ac:dyDescent="0.25">
      <c r="A2215" s="38"/>
      <c r="B2215" s="38"/>
      <c r="C2215" s="38"/>
      <c r="D2215" s="38"/>
    </row>
    <row r="2216" spans="1:4" x14ac:dyDescent="0.25">
      <c r="A2216" s="38"/>
      <c r="B2216" s="38"/>
      <c r="C2216" s="38"/>
      <c r="D2216" s="38"/>
    </row>
    <row r="2217" spans="1:4" x14ac:dyDescent="0.25">
      <c r="A2217" s="38"/>
      <c r="B2217" s="38"/>
      <c r="C2217" s="38"/>
      <c r="D2217" s="38"/>
    </row>
    <row r="2218" spans="1:4" x14ac:dyDescent="0.25">
      <c r="A2218" s="38"/>
      <c r="B2218" s="38"/>
      <c r="C2218" s="38"/>
      <c r="D2218" s="38"/>
    </row>
    <row r="2219" spans="1:4" x14ac:dyDescent="0.25">
      <c r="A2219" s="38"/>
      <c r="B2219" s="38"/>
      <c r="C2219" s="38"/>
      <c r="D2219" s="38"/>
    </row>
    <row r="2220" spans="1:4" x14ac:dyDescent="0.25">
      <c r="A2220" s="38"/>
      <c r="B2220" s="38"/>
      <c r="C2220" s="38"/>
      <c r="D2220" s="38"/>
    </row>
    <row r="2221" spans="1:4" x14ac:dyDescent="0.25">
      <c r="A2221" s="38"/>
      <c r="B2221" s="38"/>
      <c r="C2221" s="38"/>
      <c r="D2221" s="38"/>
    </row>
    <row r="2222" spans="1:4" x14ac:dyDescent="0.25">
      <c r="A2222" s="38"/>
      <c r="B2222" s="38"/>
      <c r="C2222" s="38"/>
      <c r="D2222" s="38"/>
    </row>
    <row r="2223" spans="1:4" x14ac:dyDescent="0.25">
      <c r="A2223" s="38"/>
      <c r="B2223" s="38"/>
      <c r="C2223" s="38"/>
      <c r="D2223" s="38"/>
    </row>
    <row r="2224" spans="1:4" x14ac:dyDescent="0.25">
      <c r="A2224" s="38"/>
      <c r="B2224" s="38"/>
      <c r="C2224" s="38"/>
      <c r="D2224" s="38"/>
    </row>
    <row r="2225" spans="1:4" x14ac:dyDescent="0.25">
      <c r="A2225" s="38"/>
      <c r="B2225" s="38"/>
      <c r="C2225" s="38"/>
      <c r="D2225" s="38"/>
    </row>
    <row r="2226" spans="1:4" x14ac:dyDescent="0.25">
      <c r="A2226" s="38"/>
      <c r="B2226" s="38"/>
      <c r="C2226" s="38"/>
      <c r="D2226" s="38"/>
    </row>
    <row r="2227" spans="1:4" x14ac:dyDescent="0.25">
      <c r="A2227" s="38"/>
      <c r="B2227" s="38"/>
      <c r="C2227" s="38"/>
      <c r="D2227" s="38"/>
    </row>
    <row r="2228" spans="1:4" x14ac:dyDescent="0.25">
      <c r="A2228" s="38"/>
      <c r="B2228" s="38"/>
      <c r="C2228" s="38"/>
      <c r="D2228" s="38"/>
    </row>
    <row r="2229" spans="1:4" x14ac:dyDescent="0.25">
      <c r="A2229" s="38"/>
      <c r="B2229" s="38"/>
      <c r="C2229" s="38"/>
      <c r="D2229" s="38"/>
    </row>
    <row r="2230" spans="1:4" x14ac:dyDescent="0.25">
      <c r="A2230" s="38"/>
      <c r="B2230" s="38"/>
      <c r="C2230" s="38"/>
      <c r="D2230" s="38"/>
    </row>
    <row r="2231" spans="1:4" x14ac:dyDescent="0.25">
      <c r="A2231" s="38"/>
      <c r="B2231" s="38"/>
      <c r="C2231" s="38"/>
      <c r="D2231" s="38"/>
    </row>
    <row r="2232" spans="1:4" x14ac:dyDescent="0.25">
      <c r="A2232" s="38"/>
      <c r="B2232" s="38"/>
      <c r="C2232" s="38"/>
      <c r="D2232" s="38"/>
    </row>
    <row r="2233" spans="1:4" x14ac:dyDescent="0.25">
      <c r="A2233" s="38"/>
      <c r="B2233" s="38"/>
      <c r="C2233" s="38"/>
      <c r="D2233" s="38"/>
    </row>
    <row r="2234" spans="1:4" x14ac:dyDescent="0.25">
      <c r="A2234" s="38"/>
      <c r="B2234" s="38"/>
      <c r="C2234" s="38"/>
      <c r="D2234" s="38"/>
    </row>
    <row r="2235" spans="1:4" x14ac:dyDescent="0.25">
      <c r="A2235" s="38"/>
      <c r="B2235" s="38"/>
      <c r="C2235" s="38"/>
      <c r="D2235" s="38"/>
    </row>
    <row r="2236" spans="1:4" x14ac:dyDescent="0.25">
      <c r="A2236" s="38"/>
      <c r="B2236" s="38"/>
      <c r="C2236" s="38"/>
      <c r="D2236" s="38"/>
    </row>
    <row r="2237" spans="1:4" x14ac:dyDescent="0.25">
      <c r="A2237" s="38"/>
      <c r="B2237" s="38"/>
      <c r="C2237" s="38"/>
      <c r="D2237" s="38"/>
    </row>
    <row r="2238" spans="1:4" x14ac:dyDescent="0.25">
      <c r="A2238" s="38"/>
      <c r="B2238" s="38"/>
      <c r="C2238" s="38"/>
      <c r="D2238" s="38"/>
    </row>
    <row r="2239" spans="1:4" x14ac:dyDescent="0.25">
      <c r="A2239" s="38"/>
      <c r="B2239" s="38"/>
      <c r="C2239" s="38"/>
      <c r="D2239" s="38"/>
    </row>
    <row r="2240" spans="1:4" x14ac:dyDescent="0.25">
      <c r="A2240" s="38"/>
      <c r="B2240" s="38"/>
      <c r="C2240" s="38"/>
      <c r="D2240" s="38"/>
    </row>
    <row r="2241" spans="1:4" x14ac:dyDescent="0.25">
      <c r="A2241" s="38"/>
      <c r="B2241" s="38"/>
      <c r="C2241" s="38"/>
      <c r="D2241" s="38"/>
    </row>
    <row r="2242" spans="1:4" x14ac:dyDescent="0.25">
      <c r="A2242" s="38"/>
      <c r="B2242" s="38"/>
      <c r="C2242" s="38"/>
      <c r="D2242" s="38"/>
    </row>
    <row r="2243" spans="1:4" x14ac:dyDescent="0.25">
      <c r="A2243" s="38"/>
      <c r="B2243" s="38"/>
      <c r="C2243" s="38"/>
      <c r="D2243" s="38"/>
    </row>
    <row r="2244" spans="1:4" x14ac:dyDescent="0.25">
      <c r="A2244" s="38"/>
      <c r="B2244" s="38"/>
      <c r="C2244" s="38"/>
      <c r="D2244" s="38"/>
    </row>
    <row r="2245" spans="1:4" x14ac:dyDescent="0.25">
      <c r="A2245" s="38"/>
      <c r="B2245" s="38"/>
      <c r="C2245" s="38"/>
      <c r="D2245" s="38"/>
    </row>
    <row r="2246" spans="1:4" x14ac:dyDescent="0.25">
      <c r="A2246" s="38"/>
      <c r="B2246" s="38"/>
      <c r="C2246" s="38"/>
      <c r="D2246" s="38"/>
    </row>
    <row r="2247" spans="1:4" x14ac:dyDescent="0.25">
      <c r="A2247" s="38"/>
      <c r="B2247" s="38"/>
      <c r="C2247" s="38"/>
      <c r="D2247" s="38"/>
    </row>
    <row r="2248" spans="1:4" x14ac:dyDescent="0.25">
      <c r="A2248" s="38"/>
      <c r="B2248" s="38"/>
      <c r="C2248" s="38"/>
      <c r="D2248" s="38"/>
    </row>
    <row r="2249" spans="1:4" x14ac:dyDescent="0.25">
      <c r="A2249" s="38"/>
      <c r="B2249" s="38"/>
      <c r="C2249" s="38"/>
      <c r="D2249" s="38"/>
    </row>
    <row r="2250" spans="1:4" x14ac:dyDescent="0.25">
      <c r="A2250" s="38"/>
      <c r="B2250" s="38"/>
      <c r="C2250" s="38"/>
      <c r="D2250" s="38"/>
    </row>
    <row r="2251" spans="1:4" x14ac:dyDescent="0.25">
      <c r="A2251" s="38"/>
      <c r="B2251" s="38"/>
      <c r="C2251" s="38"/>
      <c r="D2251" s="38"/>
    </row>
    <row r="2252" spans="1:4" x14ac:dyDescent="0.25">
      <c r="A2252" s="38"/>
      <c r="B2252" s="38"/>
      <c r="C2252" s="38"/>
      <c r="D2252" s="38"/>
    </row>
    <row r="2253" spans="1:4" x14ac:dyDescent="0.25">
      <c r="A2253" s="38"/>
      <c r="B2253" s="38"/>
      <c r="C2253" s="38"/>
      <c r="D2253" s="38"/>
    </row>
    <row r="2254" spans="1:4" x14ac:dyDescent="0.25">
      <c r="A2254" s="38"/>
      <c r="B2254" s="38"/>
      <c r="C2254" s="38"/>
      <c r="D2254" s="38"/>
    </row>
    <row r="2255" spans="1:4" x14ac:dyDescent="0.25">
      <c r="A2255" s="38"/>
      <c r="B2255" s="38"/>
      <c r="C2255" s="38"/>
      <c r="D2255" s="38"/>
    </row>
    <row r="2256" spans="1:4" x14ac:dyDescent="0.25">
      <c r="A2256" s="38"/>
      <c r="B2256" s="38"/>
      <c r="C2256" s="38"/>
      <c r="D2256" s="38"/>
    </row>
    <row r="2257" spans="1:4" x14ac:dyDescent="0.25">
      <c r="A2257" s="38"/>
      <c r="B2257" s="38"/>
      <c r="C2257" s="38"/>
      <c r="D2257" s="38"/>
    </row>
    <row r="2258" spans="1:4" x14ac:dyDescent="0.25">
      <c r="A2258" s="38"/>
      <c r="B2258" s="38"/>
      <c r="C2258" s="38"/>
      <c r="D2258" s="38"/>
    </row>
    <row r="2259" spans="1:4" x14ac:dyDescent="0.25">
      <c r="A2259" s="38"/>
      <c r="B2259" s="38"/>
      <c r="C2259" s="38"/>
      <c r="D2259" s="38"/>
    </row>
    <row r="2260" spans="1:4" x14ac:dyDescent="0.25">
      <c r="A2260" s="38"/>
      <c r="B2260" s="38"/>
      <c r="C2260" s="38"/>
      <c r="D2260" s="38"/>
    </row>
    <row r="2261" spans="1:4" x14ac:dyDescent="0.25">
      <c r="A2261" s="38"/>
      <c r="B2261" s="38"/>
      <c r="C2261" s="38"/>
      <c r="D2261" s="38"/>
    </row>
    <row r="2262" spans="1:4" x14ac:dyDescent="0.25">
      <c r="A2262" s="38"/>
      <c r="B2262" s="38"/>
      <c r="C2262" s="38"/>
      <c r="D2262" s="38"/>
    </row>
    <row r="2263" spans="1:4" x14ac:dyDescent="0.25">
      <c r="A2263" s="38"/>
      <c r="B2263" s="38"/>
      <c r="C2263" s="38"/>
      <c r="D2263" s="38"/>
    </row>
    <row r="2264" spans="1:4" x14ac:dyDescent="0.25">
      <c r="A2264" s="38"/>
      <c r="B2264" s="38"/>
      <c r="C2264" s="38"/>
      <c r="D2264" s="38"/>
    </row>
    <row r="2265" spans="1:4" x14ac:dyDescent="0.25">
      <c r="A2265" s="38"/>
      <c r="B2265" s="38"/>
      <c r="C2265" s="38"/>
      <c r="D2265" s="38"/>
    </row>
    <row r="2266" spans="1:4" x14ac:dyDescent="0.25">
      <c r="A2266" s="38"/>
      <c r="B2266" s="38"/>
      <c r="C2266" s="38"/>
      <c r="D2266" s="38"/>
    </row>
    <row r="2267" spans="1:4" x14ac:dyDescent="0.25">
      <c r="A2267" s="38"/>
      <c r="B2267" s="38"/>
      <c r="C2267" s="38"/>
      <c r="D2267" s="38"/>
    </row>
    <row r="2268" spans="1:4" x14ac:dyDescent="0.25">
      <c r="A2268" s="38"/>
      <c r="B2268" s="38"/>
      <c r="C2268" s="38"/>
      <c r="D2268" s="38"/>
    </row>
    <row r="2269" spans="1:4" x14ac:dyDescent="0.25">
      <c r="A2269" s="38"/>
      <c r="B2269" s="38"/>
      <c r="C2269" s="38"/>
      <c r="D2269" s="38"/>
    </row>
    <row r="2270" spans="1:4" x14ac:dyDescent="0.25">
      <c r="A2270" s="38"/>
      <c r="B2270" s="38"/>
      <c r="C2270" s="38"/>
      <c r="D2270" s="38"/>
    </row>
    <row r="2271" spans="1:4" x14ac:dyDescent="0.25">
      <c r="A2271" s="38"/>
      <c r="B2271" s="38"/>
      <c r="C2271" s="38"/>
      <c r="D2271" s="38"/>
    </row>
    <row r="2272" spans="1:4" x14ac:dyDescent="0.25">
      <c r="A2272" s="38"/>
      <c r="B2272" s="38"/>
      <c r="C2272" s="38"/>
      <c r="D2272" s="38"/>
    </row>
    <row r="2273" spans="1:4" x14ac:dyDescent="0.25">
      <c r="A2273" s="38"/>
      <c r="B2273" s="38"/>
      <c r="C2273" s="38"/>
      <c r="D2273" s="38"/>
    </row>
    <row r="2274" spans="1:4" x14ac:dyDescent="0.25">
      <c r="A2274" s="38"/>
      <c r="B2274" s="38"/>
      <c r="C2274" s="38"/>
      <c r="D2274" s="38"/>
    </row>
    <row r="2275" spans="1:4" x14ac:dyDescent="0.25">
      <c r="A2275" s="38"/>
      <c r="B2275" s="38"/>
      <c r="C2275" s="38"/>
      <c r="D2275" s="38"/>
    </row>
    <row r="2276" spans="1:4" x14ac:dyDescent="0.25">
      <c r="A2276" s="38"/>
      <c r="B2276" s="38"/>
      <c r="C2276" s="38"/>
      <c r="D2276" s="38"/>
    </row>
    <row r="2277" spans="1:4" x14ac:dyDescent="0.25">
      <c r="A2277" s="38"/>
      <c r="B2277" s="38"/>
      <c r="C2277" s="38"/>
      <c r="D2277" s="38"/>
    </row>
    <row r="2278" spans="1:4" x14ac:dyDescent="0.25">
      <c r="A2278" s="38"/>
      <c r="B2278" s="38"/>
      <c r="C2278" s="38"/>
      <c r="D2278" s="38"/>
    </row>
    <row r="2279" spans="1:4" x14ac:dyDescent="0.25">
      <c r="A2279" s="38"/>
      <c r="B2279" s="38"/>
      <c r="C2279" s="38"/>
      <c r="D2279" s="38"/>
    </row>
    <row r="2280" spans="1:4" x14ac:dyDescent="0.25">
      <c r="A2280" s="38"/>
      <c r="B2280" s="38"/>
      <c r="C2280" s="38"/>
      <c r="D2280" s="38"/>
    </row>
    <row r="2281" spans="1:4" x14ac:dyDescent="0.25">
      <c r="A2281" s="38"/>
      <c r="B2281" s="38"/>
      <c r="C2281" s="38"/>
      <c r="D2281" s="38"/>
    </row>
    <row r="2282" spans="1:4" x14ac:dyDescent="0.25">
      <c r="A2282" s="38"/>
      <c r="B2282" s="38"/>
      <c r="C2282" s="38"/>
      <c r="D2282" s="38"/>
    </row>
    <row r="2283" spans="1:4" x14ac:dyDescent="0.25">
      <c r="A2283" s="38"/>
      <c r="B2283" s="38"/>
      <c r="C2283" s="38"/>
      <c r="D2283" s="38"/>
    </row>
    <row r="2284" spans="1:4" x14ac:dyDescent="0.25">
      <c r="A2284" s="38"/>
      <c r="B2284" s="38"/>
      <c r="C2284" s="38"/>
      <c r="D2284" s="38"/>
    </row>
    <row r="2285" spans="1:4" x14ac:dyDescent="0.25">
      <c r="A2285" s="38"/>
      <c r="B2285" s="38"/>
      <c r="C2285" s="38"/>
      <c r="D2285" s="38"/>
    </row>
    <row r="2286" spans="1:4" x14ac:dyDescent="0.25">
      <c r="A2286" s="38"/>
      <c r="B2286" s="38"/>
      <c r="C2286" s="38"/>
      <c r="D2286" s="38"/>
    </row>
    <row r="2287" spans="1:4" x14ac:dyDescent="0.25">
      <c r="A2287" s="38"/>
      <c r="B2287" s="38"/>
      <c r="C2287" s="38"/>
      <c r="D2287" s="38"/>
    </row>
    <row r="2288" spans="1:4" x14ac:dyDescent="0.25">
      <c r="A2288" s="38"/>
      <c r="B2288" s="38"/>
      <c r="C2288" s="38"/>
      <c r="D2288" s="38"/>
    </row>
    <row r="2289" spans="1:4" x14ac:dyDescent="0.25">
      <c r="A2289" s="38"/>
      <c r="B2289" s="38"/>
      <c r="C2289" s="38"/>
      <c r="D2289" s="38"/>
    </row>
    <row r="2290" spans="1:4" x14ac:dyDescent="0.25">
      <c r="A2290" s="38"/>
      <c r="B2290" s="38"/>
      <c r="C2290" s="38"/>
      <c r="D2290" s="38"/>
    </row>
    <row r="2291" spans="1:4" x14ac:dyDescent="0.25">
      <c r="A2291" s="38"/>
      <c r="B2291" s="38"/>
      <c r="C2291" s="38"/>
      <c r="D2291" s="38"/>
    </row>
    <row r="2292" spans="1:4" x14ac:dyDescent="0.25">
      <c r="A2292" s="38"/>
      <c r="B2292" s="38"/>
      <c r="C2292" s="38"/>
      <c r="D2292" s="38"/>
    </row>
    <row r="2293" spans="1:4" x14ac:dyDescent="0.25">
      <c r="A2293" s="38"/>
      <c r="B2293" s="38"/>
      <c r="C2293" s="38"/>
      <c r="D2293" s="38"/>
    </row>
    <row r="2294" spans="1:4" x14ac:dyDescent="0.25">
      <c r="A2294" s="38"/>
      <c r="B2294" s="38"/>
      <c r="C2294" s="38"/>
      <c r="D2294" s="38"/>
    </row>
    <row r="2295" spans="1:4" x14ac:dyDescent="0.25">
      <c r="A2295" s="38"/>
      <c r="B2295" s="38"/>
      <c r="C2295" s="38"/>
      <c r="D2295" s="38"/>
    </row>
    <row r="2296" spans="1:4" x14ac:dyDescent="0.25">
      <c r="A2296" s="38"/>
      <c r="B2296" s="38"/>
      <c r="C2296" s="38"/>
      <c r="D2296" s="38"/>
    </row>
    <row r="2297" spans="1:4" x14ac:dyDescent="0.25">
      <c r="A2297" s="38"/>
      <c r="B2297" s="38"/>
      <c r="C2297" s="38"/>
      <c r="D2297" s="38"/>
    </row>
    <row r="2298" spans="1:4" x14ac:dyDescent="0.25">
      <c r="A2298" s="38"/>
      <c r="B2298" s="38"/>
      <c r="C2298" s="38"/>
      <c r="D2298" s="38"/>
    </row>
    <row r="2299" spans="1:4" x14ac:dyDescent="0.25">
      <c r="A2299" s="38"/>
      <c r="B2299" s="38"/>
      <c r="C2299" s="38"/>
      <c r="D2299" s="38"/>
    </row>
    <row r="2300" spans="1:4" x14ac:dyDescent="0.25">
      <c r="A2300" s="38"/>
      <c r="B2300" s="38"/>
      <c r="C2300" s="38"/>
      <c r="D2300" s="38"/>
    </row>
    <row r="2301" spans="1:4" x14ac:dyDescent="0.25">
      <c r="A2301" s="38"/>
      <c r="B2301" s="38"/>
      <c r="C2301" s="38"/>
      <c r="D2301" s="38"/>
    </row>
    <row r="2302" spans="1:4" x14ac:dyDescent="0.25">
      <c r="A2302" s="38"/>
      <c r="B2302" s="38"/>
      <c r="C2302" s="38"/>
      <c r="D2302" s="38"/>
    </row>
    <row r="2303" spans="1:4" x14ac:dyDescent="0.25">
      <c r="A2303" s="38"/>
      <c r="B2303" s="38"/>
      <c r="C2303" s="38"/>
      <c r="D2303" s="38"/>
    </row>
    <row r="2304" spans="1:4" x14ac:dyDescent="0.25">
      <c r="A2304" s="38"/>
      <c r="B2304" s="38"/>
      <c r="C2304" s="38"/>
      <c r="D2304" s="38"/>
    </row>
    <row r="2305" spans="1:4" x14ac:dyDescent="0.25">
      <c r="A2305" s="38"/>
      <c r="B2305" s="38"/>
      <c r="C2305" s="38"/>
      <c r="D2305" s="38"/>
    </row>
    <row r="2306" spans="1:4" x14ac:dyDescent="0.25">
      <c r="A2306" s="38"/>
      <c r="B2306" s="38"/>
      <c r="C2306" s="38"/>
      <c r="D2306" s="38"/>
    </row>
    <row r="2307" spans="1:4" x14ac:dyDescent="0.25">
      <c r="A2307" s="38"/>
      <c r="B2307" s="38"/>
      <c r="C2307" s="38"/>
      <c r="D2307" s="38"/>
    </row>
    <row r="2308" spans="1:4" x14ac:dyDescent="0.25">
      <c r="A2308" s="38"/>
      <c r="B2308" s="38"/>
      <c r="C2308" s="38"/>
      <c r="D2308" s="38"/>
    </row>
    <row r="2309" spans="1:4" x14ac:dyDescent="0.25">
      <c r="A2309" s="38"/>
      <c r="B2309" s="38"/>
      <c r="C2309" s="38"/>
      <c r="D2309" s="38"/>
    </row>
    <row r="2310" spans="1:4" x14ac:dyDescent="0.25">
      <c r="A2310" s="38"/>
      <c r="B2310" s="38"/>
      <c r="C2310" s="38"/>
      <c r="D2310" s="38"/>
    </row>
    <row r="2311" spans="1:4" x14ac:dyDescent="0.25">
      <c r="A2311" s="38"/>
      <c r="B2311" s="38"/>
      <c r="C2311" s="38"/>
      <c r="D2311" s="38"/>
    </row>
    <row r="2312" spans="1:4" x14ac:dyDescent="0.25">
      <c r="A2312" s="38"/>
      <c r="B2312" s="38"/>
      <c r="C2312" s="38"/>
      <c r="D2312" s="38"/>
    </row>
    <row r="2313" spans="1:4" x14ac:dyDescent="0.25">
      <c r="A2313" s="38"/>
      <c r="B2313" s="38"/>
      <c r="C2313" s="38"/>
      <c r="D2313" s="38"/>
    </row>
    <row r="2314" spans="1:4" x14ac:dyDescent="0.25">
      <c r="A2314" s="38"/>
      <c r="B2314" s="38"/>
      <c r="C2314" s="38"/>
      <c r="D2314" s="38"/>
    </row>
    <row r="2315" spans="1:4" x14ac:dyDescent="0.25">
      <c r="A2315" s="38"/>
      <c r="B2315" s="38"/>
      <c r="C2315" s="38"/>
      <c r="D2315" s="38"/>
    </row>
    <row r="2316" spans="1:4" x14ac:dyDescent="0.25">
      <c r="A2316" s="38"/>
      <c r="B2316" s="38"/>
      <c r="C2316" s="38"/>
      <c r="D2316" s="38"/>
    </row>
    <row r="2317" spans="1:4" x14ac:dyDescent="0.25">
      <c r="A2317" s="38"/>
      <c r="B2317" s="38"/>
      <c r="C2317" s="38"/>
      <c r="D2317" s="38"/>
    </row>
    <row r="2318" spans="1:4" x14ac:dyDescent="0.25">
      <c r="A2318" s="38"/>
      <c r="B2318" s="38"/>
      <c r="C2318" s="38"/>
      <c r="D2318" s="38"/>
    </row>
    <row r="2319" spans="1:4" x14ac:dyDescent="0.25">
      <c r="A2319" s="38"/>
      <c r="B2319" s="38"/>
      <c r="C2319" s="38"/>
      <c r="D2319" s="38"/>
    </row>
    <row r="2320" spans="1:4" x14ac:dyDescent="0.25">
      <c r="A2320" s="38"/>
      <c r="B2320" s="38"/>
      <c r="C2320" s="38"/>
      <c r="D2320" s="38"/>
    </row>
    <row r="2321" spans="1:4" x14ac:dyDescent="0.25">
      <c r="A2321" s="38"/>
      <c r="B2321" s="38"/>
      <c r="C2321" s="38"/>
      <c r="D2321" s="38"/>
    </row>
    <row r="2322" spans="1:4" x14ac:dyDescent="0.25">
      <c r="A2322" s="38"/>
      <c r="B2322" s="38"/>
      <c r="C2322" s="38"/>
      <c r="D2322" s="38"/>
    </row>
    <row r="2323" spans="1:4" x14ac:dyDescent="0.25">
      <c r="A2323" s="38"/>
      <c r="B2323" s="38"/>
      <c r="C2323" s="38"/>
      <c r="D2323" s="38"/>
    </row>
    <row r="2324" spans="1:4" x14ac:dyDescent="0.25">
      <c r="A2324" s="38"/>
      <c r="B2324" s="38"/>
      <c r="C2324" s="38"/>
      <c r="D2324" s="38"/>
    </row>
    <row r="2325" spans="1:4" x14ac:dyDescent="0.25">
      <c r="A2325" s="38"/>
      <c r="B2325" s="38"/>
      <c r="C2325" s="38"/>
      <c r="D2325" s="38"/>
    </row>
    <row r="2326" spans="1:4" x14ac:dyDescent="0.25">
      <c r="A2326" s="38"/>
      <c r="B2326" s="38"/>
      <c r="C2326" s="38"/>
      <c r="D2326" s="38"/>
    </row>
    <row r="2327" spans="1:4" x14ac:dyDescent="0.25">
      <c r="A2327" s="38"/>
      <c r="B2327" s="38"/>
      <c r="C2327" s="38"/>
      <c r="D2327" s="38"/>
    </row>
    <row r="2328" spans="1:4" x14ac:dyDescent="0.25">
      <c r="A2328" s="38"/>
      <c r="B2328" s="38"/>
      <c r="C2328" s="38"/>
      <c r="D2328" s="38"/>
    </row>
    <row r="2329" spans="1:4" x14ac:dyDescent="0.25">
      <c r="A2329" s="38"/>
      <c r="B2329" s="38"/>
      <c r="C2329" s="38"/>
      <c r="D2329" s="38"/>
    </row>
    <row r="2330" spans="1:4" x14ac:dyDescent="0.25">
      <c r="A2330" s="38"/>
      <c r="B2330" s="38"/>
      <c r="C2330" s="38"/>
      <c r="D2330" s="38"/>
    </row>
    <row r="2331" spans="1:4" x14ac:dyDescent="0.25">
      <c r="A2331" s="38"/>
      <c r="B2331" s="38"/>
      <c r="C2331" s="38"/>
      <c r="D2331" s="38"/>
    </row>
    <row r="2332" spans="1:4" x14ac:dyDescent="0.25">
      <c r="A2332" s="38"/>
      <c r="B2332" s="38"/>
      <c r="C2332" s="38"/>
      <c r="D2332" s="38"/>
    </row>
    <row r="2333" spans="1:4" x14ac:dyDescent="0.25">
      <c r="A2333" s="38"/>
      <c r="B2333" s="38"/>
      <c r="C2333" s="38"/>
      <c r="D2333" s="38"/>
    </row>
    <row r="2334" spans="1:4" x14ac:dyDescent="0.25">
      <c r="A2334" s="38"/>
      <c r="B2334" s="38"/>
      <c r="C2334" s="38"/>
      <c r="D2334" s="38"/>
    </row>
    <row r="2335" spans="1:4" x14ac:dyDescent="0.25">
      <c r="A2335" s="38"/>
      <c r="B2335" s="38"/>
      <c r="C2335" s="38"/>
      <c r="D2335" s="38"/>
    </row>
    <row r="2336" spans="1:4" x14ac:dyDescent="0.25">
      <c r="A2336" s="38"/>
      <c r="B2336" s="38"/>
      <c r="C2336" s="38"/>
      <c r="D2336" s="38"/>
    </row>
    <row r="2337" spans="1:4" x14ac:dyDescent="0.25">
      <c r="A2337" s="38"/>
      <c r="B2337" s="38"/>
      <c r="C2337" s="38"/>
      <c r="D2337" s="38"/>
    </row>
    <row r="2338" spans="1:4" x14ac:dyDescent="0.25">
      <c r="A2338" s="38"/>
      <c r="B2338" s="38"/>
      <c r="C2338" s="38"/>
      <c r="D2338" s="38"/>
    </row>
    <row r="2339" spans="1:4" x14ac:dyDescent="0.25">
      <c r="A2339" s="38"/>
      <c r="B2339" s="38"/>
      <c r="C2339" s="38"/>
      <c r="D2339" s="38"/>
    </row>
    <row r="2340" spans="1:4" x14ac:dyDescent="0.25">
      <c r="A2340" s="38"/>
      <c r="B2340" s="38"/>
      <c r="C2340" s="38"/>
      <c r="D2340" s="38"/>
    </row>
    <row r="2341" spans="1:4" x14ac:dyDescent="0.25">
      <c r="A2341" s="38"/>
      <c r="B2341" s="38"/>
      <c r="C2341" s="38"/>
      <c r="D2341" s="38"/>
    </row>
    <row r="2342" spans="1:4" x14ac:dyDescent="0.25">
      <c r="A2342" s="38"/>
      <c r="B2342" s="38"/>
      <c r="C2342" s="38"/>
      <c r="D2342" s="38"/>
    </row>
    <row r="2343" spans="1:4" x14ac:dyDescent="0.25">
      <c r="A2343" s="38"/>
      <c r="B2343" s="38"/>
      <c r="C2343" s="38"/>
      <c r="D2343" s="38"/>
    </row>
    <row r="2344" spans="1:4" x14ac:dyDescent="0.25">
      <c r="A2344" s="38"/>
      <c r="B2344" s="38"/>
      <c r="C2344" s="38"/>
      <c r="D2344" s="38"/>
    </row>
    <row r="2345" spans="1:4" x14ac:dyDescent="0.25">
      <c r="A2345" s="38"/>
      <c r="B2345" s="38"/>
      <c r="C2345" s="38"/>
      <c r="D2345" s="38"/>
    </row>
    <row r="2346" spans="1:4" x14ac:dyDescent="0.25">
      <c r="A2346" s="38"/>
      <c r="B2346" s="38"/>
      <c r="C2346" s="38"/>
      <c r="D2346" s="38"/>
    </row>
    <row r="2347" spans="1:4" x14ac:dyDescent="0.25">
      <c r="A2347" s="38"/>
      <c r="B2347" s="38"/>
      <c r="C2347" s="38"/>
      <c r="D2347" s="38"/>
    </row>
    <row r="2348" spans="1:4" x14ac:dyDescent="0.25">
      <c r="A2348" s="38"/>
      <c r="B2348" s="38"/>
      <c r="C2348" s="38"/>
      <c r="D2348" s="38"/>
    </row>
    <row r="2349" spans="1:4" x14ac:dyDescent="0.25">
      <c r="A2349" s="38"/>
      <c r="B2349" s="38"/>
      <c r="C2349" s="38"/>
      <c r="D2349" s="38"/>
    </row>
    <row r="2350" spans="1:4" x14ac:dyDescent="0.25">
      <c r="A2350" s="38"/>
      <c r="B2350" s="38"/>
      <c r="C2350" s="38"/>
      <c r="D2350" s="38"/>
    </row>
    <row r="2351" spans="1:4" x14ac:dyDescent="0.25">
      <c r="A2351" s="38"/>
      <c r="B2351" s="38"/>
      <c r="C2351" s="38"/>
      <c r="D2351" s="38"/>
    </row>
    <row r="2352" spans="1:4" x14ac:dyDescent="0.25">
      <c r="A2352" s="38"/>
      <c r="B2352" s="38"/>
      <c r="C2352" s="38"/>
      <c r="D2352" s="38"/>
    </row>
    <row r="2353" spans="1:4" x14ac:dyDescent="0.25">
      <c r="A2353" s="38"/>
      <c r="B2353" s="38"/>
      <c r="C2353" s="38"/>
      <c r="D2353" s="38"/>
    </row>
    <row r="2354" spans="1:4" x14ac:dyDescent="0.25">
      <c r="A2354" s="38"/>
      <c r="B2354" s="38"/>
      <c r="C2354" s="38"/>
      <c r="D2354" s="38"/>
    </row>
    <row r="2355" spans="1:4" x14ac:dyDescent="0.25">
      <c r="A2355" s="38"/>
      <c r="B2355" s="38"/>
      <c r="C2355" s="38"/>
      <c r="D2355" s="38"/>
    </row>
    <row r="2356" spans="1:4" x14ac:dyDescent="0.25">
      <c r="A2356" s="38"/>
      <c r="B2356" s="38"/>
      <c r="C2356" s="38"/>
      <c r="D2356" s="38"/>
    </row>
    <row r="2357" spans="1:4" x14ac:dyDescent="0.25">
      <c r="A2357" s="38"/>
      <c r="B2357" s="38"/>
      <c r="C2357" s="38"/>
      <c r="D2357" s="38"/>
    </row>
    <row r="2358" spans="1:4" x14ac:dyDescent="0.25">
      <c r="A2358" s="38"/>
      <c r="B2358" s="38"/>
      <c r="C2358" s="38"/>
      <c r="D2358" s="38"/>
    </row>
    <row r="2359" spans="1:4" x14ac:dyDescent="0.25">
      <c r="A2359" s="38"/>
      <c r="B2359" s="38"/>
      <c r="C2359" s="38"/>
      <c r="D2359" s="38"/>
    </row>
    <row r="2360" spans="1:4" x14ac:dyDescent="0.25">
      <c r="A2360" s="38"/>
      <c r="B2360" s="38"/>
      <c r="C2360" s="38"/>
      <c r="D2360" s="38"/>
    </row>
    <row r="2361" spans="1:4" x14ac:dyDescent="0.25">
      <c r="A2361" s="38"/>
      <c r="B2361" s="38"/>
      <c r="C2361" s="38"/>
      <c r="D2361" s="38"/>
    </row>
    <row r="2362" spans="1:4" x14ac:dyDescent="0.25">
      <c r="A2362" s="38"/>
      <c r="B2362" s="38"/>
      <c r="C2362" s="38"/>
      <c r="D2362" s="38"/>
    </row>
    <row r="2363" spans="1:4" x14ac:dyDescent="0.25">
      <c r="A2363" s="38"/>
      <c r="B2363" s="38"/>
      <c r="C2363" s="38"/>
      <c r="D2363" s="38"/>
    </row>
    <row r="2364" spans="1:4" x14ac:dyDescent="0.25">
      <c r="A2364" s="38"/>
      <c r="B2364" s="38"/>
      <c r="C2364" s="38"/>
      <c r="D2364" s="38"/>
    </row>
    <row r="2365" spans="1:4" x14ac:dyDescent="0.25">
      <c r="A2365" s="38"/>
      <c r="B2365" s="38"/>
      <c r="C2365" s="38"/>
      <c r="D2365" s="38"/>
    </row>
    <row r="2366" spans="1:4" x14ac:dyDescent="0.25">
      <c r="A2366" s="38"/>
      <c r="B2366" s="38"/>
      <c r="C2366" s="38"/>
      <c r="D2366" s="38"/>
    </row>
    <row r="2367" spans="1:4" x14ac:dyDescent="0.25">
      <c r="A2367" s="38"/>
      <c r="B2367" s="38"/>
      <c r="C2367" s="38"/>
      <c r="D2367" s="38"/>
    </row>
    <row r="2368" spans="1:4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</sheetData>
  <sheetProtection algorithmName="SHA-512" hashValue="FOmus8jIdvu601bUPXkPiusxrzj7A/6IPU2ZxBNDE4ebzyOtV5TxyQQ1PuTiDqyS/iXVOWRZjeJ5zYdTy93POg==" saltValue="TIsdELcOnP0hNxQ5nv2pxw==" spinCount="100000" sheet="1" objects="1" scenarios="1" selectLockedCells="1" selectUnlockedCells="1"/>
  <autoFilter ref="A4:F226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Ivo Beroš</cp:lastModifiedBy>
  <cp:lastPrinted>2024-07-11T11:54:12Z</cp:lastPrinted>
  <dcterms:created xsi:type="dcterms:W3CDTF">2024-02-22T20:30:43Z</dcterms:created>
  <dcterms:modified xsi:type="dcterms:W3CDTF">2024-07-15T09:33:18Z</dcterms:modified>
</cp:coreProperties>
</file>