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ztzg-my.sharepoint.com/personal/jelena_colak_iztzg_hr/Documents/Desktop/"/>
    </mc:Choice>
  </mc:AlternateContent>
  <xr:revisionPtr revIDLastSave="1" documentId="13_ncr:1_{CA6EB83E-7A14-4C82-A61D-DFDEE4D0B173}" xr6:coauthVersionLast="47" xr6:coauthVersionMax="47" xr10:uidLastSave="{8A863162-F5EC-4847-9C0F-069AF63CDBA2}"/>
  <bookViews>
    <workbookView xWindow="-120" yWindow="-120" windowWidth="29040" windowHeight="15720" xr2:uid="{E5247AF9-0BC3-4C24-B7A9-392514DBF114}"/>
  </bookViews>
  <sheets>
    <sheet name="JAVNI INSTITUTI- IT" sheetId="2" r:id="rId1"/>
    <sheet name="08008" sheetId="1" r:id="rId2"/>
  </sheets>
  <definedNames>
    <definedName name="_xlnm.Print_Area" localSheetId="1">'08008'!$A$5:$J$38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2" l="1"/>
  <c r="E30" i="2"/>
  <c r="E16" i="2"/>
  <c r="D18" i="2"/>
  <c r="C18" i="2"/>
  <c r="C8" i="2" l="1"/>
  <c r="C70" i="2"/>
  <c r="D70" i="2"/>
  <c r="G70" i="2"/>
  <c r="F70" i="2"/>
  <c r="E70" i="2"/>
  <c r="G8" i="2"/>
  <c r="F8" i="2"/>
  <c r="E8" i="2"/>
  <c r="G66" i="2" l="1"/>
  <c r="G65" i="2" s="1"/>
  <c r="F66" i="2"/>
  <c r="F65" i="2" s="1"/>
  <c r="E66" i="2"/>
  <c r="E65" i="2" s="1"/>
  <c r="D66" i="2"/>
  <c r="D65" i="2" s="1"/>
  <c r="C66" i="2"/>
  <c r="C65" i="2" s="1"/>
  <c r="G61" i="2"/>
  <c r="F61" i="2"/>
  <c r="E61" i="2"/>
  <c r="D61" i="2"/>
  <c r="G57" i="2"/>
  <c r="F57" i="2"/>
  <c r="E57" i="2"/>
  <c r="D57" i="2"/>
  <c r="C61" i="2"/>
  <c r="C57" i="2"/>
  <c r="G52" i="2"/>
  <c r="G51" i="2" s="1"/>
  <c r="F52" i="2"/>
  <c r="F51" i="2" s="1"/>
  <c r="E52" i="2"/>
  <c r="E51" i="2" s="1"/>
  <c r="D52" i="2"/>
  <c r="D51" i="2" s="1"/>
  <c r="G48" i="2"/>
  <c r="G47" i="2" s="1"/>
  <c r="G4" i="2" s="1"/>
  <c r="F48" i="2"/>
  <c r="F47" i="2" s="1"/>
  <c r="F4" i="2" s="1"/>
  <c r="E48" i="2"/>
  <c r="D48" i="2"/>
  <c r="D47" i="2" s="1"/>
  <c r="C52" i="2"/>
  <c r="C51" i="2" s="1"/>
  <c r="C48" i="2"/>
  <c r="C47" i="2" s="1"/>
  <c r="C4" i="2" s="1"/>
  <c r="G45" i="2"/>
  <c r="F45" i="2"/>
  <c r="E45" i="2"/>
  <c r="D45" i="2"/>
  <c r="G41" i="2"/>
  <c r="F41" i="2"/>
  <c r="E41" i="2"/>
  <c r="D41" i="2"/>
  <c r="C45" i="2"/>
  <c r="C41" i="2"/>
  <c r="G32" i="2"/>
  <c r="F32" i="2"/>
  <c r="E32" i="2"/>
  <c r="D32" i="2"/>
  <c r="C32" i="2"/>
  <c r="G38" i="2"/>
  <c r="F38" i="2"/>
  <c r="E38" i="2"/>
  <c r="D38" i="2"/>
  <c r="C38" i="2"/>
  <c r="G26" i="2"/>
  <c r="F26" i="2"/>
  <c r="E26" i="2"/>
  <c r="D26" i="2"/>
  <c r="C26" i="2"/>
  <c r="G18" i="2"/>
  <c r="F18" i="2"/>
  <c r="E18" i="2"/>
  <c r="G22" i="2"/>
  <c r="F22" i="2"/>
  <c r="E22" i="2"/>
  <c r="D22" i="2"/>
  <c r="D17" i="2" s="1"/>
  <c r="D16" i="2" s="1"/>
  <c r="C22" i="2"/>
  <c r="C17" i="2" s="1"/>
  <c r="C16" i="2" s="1"/>
  <c r="D8" i="2"/>
  <c r="G13" i="2"/>
  <c r="F13" i="2"/>
  <c r="E13" i="2"/>
  <c r="D13" i="2"/>
  <c r="C13" i="2"/>
  <c r="J38" i="1"/>
  <c r="I38" i="1"/>
  <c r="H38" i="1"/>
  <c r="G40" i="2" l="1"/>
  <c r="C30" i="2"/>
  <c r="G56" i="2"/>
  <c r="D31" i="2"/>
  <c r="D30" i="2" s="1"/>
  <c r="G17" i="2"/>
  <c r="G16" i="2" s="1"/>
  <c r="F40" i="2"/>
  <c r="D56" i="2"/>
  <c r="E47" i="2"/>
  <c r="C40" i="2"/>
  <c r="F56" i="2"/>
  <c r="E56" i="2"/>
  <c r="E40" i="2"/>
  <c r="G31" i="2"/>
  <c r="F31" i="2"/>
  <c r="E31" i="2"/>
  <c r="F17" i="2"/>
  <c r="F16" i="2" s="1"/>
  <c r="E17" i="2"/>
  <c r="G7" i="2"/>
  <c r="F7" i="2"/>
  <c r="E7" i="2"/>
  <c r="C31" i="2"/>
  <c r="C56" i="2"/>
  <c r="D40" i="2"/>
  <c r="D4" i="2" s="1"/>
  <c r="D7" i="2"/>
  <c r="C7" i="2"/>
</calcChain>
</file>

<file path=xl/sharedStrings.xml><?xml version="1.0" encoding="utf-8"?>
<sst xmlns="http://schemas.openxmlformats.org/spreadsheetml/2006/main" count="179" uniqueCount="67">
  <si>
    <t>Korisnik</t>
  </si>
  <si>
    <t>PROGRAM</t>
  </si>
  <si>
    <t>AKTIVNOST</t>
  </si>
  <si>
    <t>OPIS AKTIVNOSTI</t>
  </si>
  <si>
    <t>IZVOR</t>
  </si>
  <si>
    <t>OPIS IZVORA</t>
  </si>
  <si>
    <t>3068 INSTITUT ZA TURIZAM</t>
  </si>
  <si>
    <t>3801 ULAGANJE U ZNANSTVENO ISTRAŽIVAČKU DJELATNOST</t>
  </si>
  <si>
    <t>Opći prihodi i primici</t>
  </si>
  <si>
    <t>31</t>
  </si>
  <si>
    <t>32</t>
  </si>
  <si>
    <t>34</t>
  </si>
  <si>
    <t>42</t>
  </si>
  <si>
    <t>Vlastiti prihodi</t>
  </si>
  <si>
    <t>37</t>
  </si>
  <si>
    <t>RAZVOJ ODRŽIVOG, INOVATIVNOG I OTPORNOG TURIZMA  (C1.6 R1) - NPOO</t>
  </si>
  <si>
    <t>Mehanizam za oporavak i otpornost</t>
  </si>
  <si>
    <t>A622150</t>
  </si>
  <si>
    <t>080</t>
  </si>
  <si>
    <t>MINISTARSTVO ZNANOSTI I OBRAZOVANJA</t>
  </si>
  <si>
    <t>08008</t>
  </si>
  <si>
    <t>Javni instituti u Republici Hrvatskoj</t>
  </si>
  <si>
    <t>3801</t>
  </si>
  <si>
    <t>ULAGANJE U ZNANSTVENO ISTRAŽIVAČKU DJELATNOST</t>
  </si>
  <si>
    <t>0150</t>
  </si>
  <si>
    <t>Istraživanje i razvoj: Opće javne usluge</t>
  </si>
  <si>
    <t>11</t>
  </si>
  <si>
    <t>3</t>
  </si>
  <si>
    <t>Rashodi poslovanja</t>
  </si>
  <si>
    <t>Rashodi za zaposlene</t>
  </si>
  <si>
    <t>Materijalni rashodi</t>
  </si>
  <si>
    <t>Financijski rashodi</t>
  </si>
  <si>
    <t>4</t>
  </si>
  <si>
    <t>Rashodi za nabavu nefinancijske imovine</t>
  </si>
  <si>
    <t>Rashodi za nabavu proizvedene dugotrajne imovine</t>
  </si>
  <si>
    <t>donacije</t>
  </si>
  <si>
    <t>Naknade građanima i kućanstvima na temelju osiguranja i druge naknade</t>
  </si>
  <si>
    <t>Tekuće donacije u novcu</t>
  </si>
  <si>
    <t>Projekcija 
za 2027.</t>
  </si>
  <si>
    <t>INSTITUT ZA TURIZAM RKP:3068</t>
  </si>
  <si>
    <t>RAZVOJ ODRŽIVOG, INOVATIVNOG I OTPORNOG TURIZMA C16 R1-NPOO</t>
  </si>
  <si>
    <t>PROGRAMSKI UGOVORI JAVNIH  INSTITUTA</t>
  </si>
  <si>
    <t>KORISNIK DRŽAVNOG PRORAČUNA</t>
  </si>
  <si>
    <t>II. POSEBNI DIO</t>
  </si>
  <si>
    <t>SKUPINA RASHODA/ IZDATAKA</t>
  </si>
  <si>
    <t>Projekcija plana za 2027.</t>
  </si>
  <si>
    <t>iZVRŠENJE
2024.</t>
  </si>
  <si>
    <t>Tekući plan 
2025</t>
  </si>
  <si>
    <t>Plan za 2026.</t>
  </si>
  <si>
    <t>Projekcija 
za 2028.</t>
  </si>
  <si>
    <t>PROGRAMSKO FINANCIRANJE JAVNIH INSTITUTA</t>
  </si>
  <si>
    <t>A622151</t>
  </si>
  <si>
    <t>Prijedlog plana za 2026.</t>
  </si>
  <si>
    <t>Projekcija plana za 2028</t>
  </si>
  <si>
    <t>INTERREG</t>
  </si>
  <si>
    <t>PROG.I OSTALO FIN.JI</t>
  </si>
  <si>
    <t>DONOS INTERREG</t>
  </si>
  <si>
    <t>HRZZ</t>
  </si>
  <si>
    <t>INTERREG NOVI PODPROJEKTI</t>
  </si>
  <si>
    <t>K622157</t>
  </si>
  <si>
    <t>PROGRAMSKO I OSTALO FINANCIRANJE JAVNIH INSTITUTA IZ EVIDENCIJSKIH PRIHODA</t>
  </si>
  <si>
    <t>STVARANJE OKVIRA ZA PRIVLAČENJE STUDENATA I ISTRAŽIVAČA U STEM I ICT PODRUČJIMA - NPOO (C3.2.R2)</t>
  </si>
  <si>
    <t>A622156</t>
  </si>
  <si>
    <t>PROGRAM PREKOGRANIČNE SURADNJE UPRAVLJAČKO TIJELO IZ INOZEMSTVA</t>
  </si>
  <si>
    <t>PROGRMSKI UGOVRI INSTITUTA STVARANJE OKVIRA ZA PRIVLAČENJE STUDENATA I ISTRAČIVAČA U STEM I ICT PODRUČJIMA-NPOO (C3.2.R2)</t>
  </si>
  <si>
    <t>INTERREGI PODPROJEKTI</t>
  </si>
  <si>
    <t>HRVATSKA ZAKLADA ZA ZNANOST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</si>
</sst>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b/>
      <sz val="18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23"/>
      </patternFill>
    </fill>
    <fill>
      <patternFill patternType="solid">
        <fgColor indexed="43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44"/>
      </patternFill>
    </fill>
    <fill>
      <patternFill patternType="solid">
        <fgColor indexed="41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0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9">
    <xf numFmtId="0" fontId="0" fillId="0" borderId="0"/>
    <xf numFmtId="4" fontId="3" fillId="2" borderId="2" applyNumberFormat="0" applyProtection="0">
      <alignment horizontal="left" vertical="center" indent="1"/>
    </xf>
    <xf numFmtId="4" fontId="3" fillId="2" borderId="2" applyNumberFormat="0" applyProtection="0">
      <alignment horizontal="left" vertical="center" indent="1"/>
    </xf>
    <xf numFmtId="0" fontId="3" fillId="3" borderId="2" applyNumberFormat="0" applyProtection="0">
      <alignment horizontal="left" vertical="center" indent="1"/>
    </xf>
    <xf numFmtId="4" fontId="3" fillId="4" borderId="2" applyNumberFormat="0" applyProtection="0">
      <alignment vertical="center"/>
    </xf>
    <xf numFmtId="0" fontId="3" fillId="6" borderId="2" applyNumberFormat="0" applyProtection="0">
      <alignment horizontal="left" vertical="center" indent="1"/>
    </xf>
    <xf numFmtId="0" fontId="3" fillId="7" borderId="2" applyNumberFormat="0" applyProtection="0">
      <alignment horizontal="left" vertical="center" indent="1"/>
    </xf>
    <xf numFmtId="4" fontId="3" fillId="0" borderId="2" applyNumberFormat="0" applyProtection="0">
      <alignment horizontal="right" vertical="center"/>
    </xf>
    <xf numFmtId="0" fontId="2" fillId="0" borderId="0"/>
    <xf numFmtId="0" fontId="6" fillId="6" borderId="3" applyNumberFormat="0" applyProtection="0">
      <alignment horizontal="left" vertical="center" indent="1"/>
    </xf>
    <xf numFmtId="0" fontId="7" fillId="8" borderId="3" applyNumberFormat="0" applyProtection="0">
      <alignment horizontal="left" vertical="center" indent="1"/>
    </xf>
    <xf numFmtId="0" fontId="8" fillId="0" borderId="0"/>
    <xf numFmtId="0" fontId="7" fillId="9" borderId="3" applyNumberFormat="0" applyProtection="0">
      <alignment horizontal="left" vertical="center" wrapText="1" indent="1"/>
    </xf>
    <xf numFmtId="4" fontId="9" fillId="10" borderId="3" applyNumberFormat="0" applyProtection="0">
      <alignment vertical="center"/>
    </xf>
    <xf numFmtId="0" fontId="7" fillId="11" borderId="3" applyNumberFormat="0" applyProtection="0">
      <alignment horizontal="left" vertical="center" wrapText="1" indent="1"/>
    </xf>
    <xf numFmtId="0" fontId="7" fillId="8" borderId="3" applyNumberFormat="0" applyProtection="0">
      <alignment horizontal="left" vertical="center" wrapText="1" indent="1"/>
    </xf>
    <xf numFmtId="4" fontId="9" fillId="12" borderId="3" applyNumberFormat="0" applyProtection="0">
      <alignment horizontal="right" vertical="center"/>
    </xf>
    <xf numFmtId="4" fontId="10" fillId="10" borderId="3" applyNumberFormat="0" applyProtection="0">
      <alignment vertical="center"/>
    </xf>
    <xf numFmtId="4" fontId="9" fillId="10" borderId="3" applyNumberFormat="0" applyProtection="0">
      <alignment horizontal="left" vertical="center" indent="1"/>
    </xf>
    <xf numFmtId="4" fontId="9" fillId="10" borderId="3" applyNumberFormat="0" applyProtection="0">
      <alignment horizontal="left" vertical="center" indent="1"/>
    </xf>
    <xf numFmtId="4" fontId="9" fillId="13" borderId="3" applyNumberFormat="0" applyProtection="0">
      <alignment horizontal="right" vertical="center"/>
    </xf>
    <xf numFmtId="4" fontId="9" fillId="14" borderId="3" applyNumberFormat="0" applyProtection="0">
      <alignment horizontal="right" vertical="center"/>
    </xf>
    <xf numFmtId="4" fontId="9" fillId="15" borderId="3" applyNumberFormat="0" applyProtection="0">
      <alignment horizontal="right" vertical="center"/>
    </xf>
    <xf numFmtId="4" fontId="9" fillId="16" borderId="3" applyNumberFormat="0" applyProtection="0">
      <alignment horizontal="right" vertical="center"/>
    </xf>
    <xf numFmtId="4" fontId="9" fillId="17" borderId="3" applyNumberFormat="0" applyProtection="0">
      <alignment horizontal="right" vertical="center"/>
    </xf>
    <xf numFmtId="4" fontId="9" fillId="18" borderId="3" applyNumberFormat="0" applyProtection="0">
      <alignment horizontal="right" vertical="center"/>
    </xf>
    <xf numFmtId="4" fontId="9" fillId="19" borderId="3" applyNumberFormat="0" applyProtection="0">
      <alignment horizontal="right" vertical="center"/>
    </xf>
    <xf numFmtId="4" fontId="9" fillId="20" borderId="3" applyNumberFormat="0" applyProtection="0">
      <alignment horizontal="right" vertical="center"/>
    </xf>
    <xf numFmtId="4" fontId="9" fillId="21" borderId="3" applyNumberFormat="0" applyProtection="0">
      <alignment horizontal="right" vertical="center"/>
    </xf>
    <xf numFmtId="4" fontId="11" fillId="22" borderId="3" applyNumberFormat="0" applyProtection="0">
      <alignment horizontal="left" vertical="center" indent="1"/>
    </xf>
    <xf numFmtId="4" fontId="9" fillId="12" borderId="4" applyNumberFormat="0" applyProtection="0">
      <alignment horizontal="left" vertical="center" indent="1"/>
    </xf>
    <xf numFmtId="4" fontId="12" fillId="23" borderId="0" applyNumberFormat="0" applyProtection="0">
      <alignment horizontal="left" vertical="center" indent="1"/>
    </xf>
    <xf numFmtId="0" fontId="16" fillId="6" borderId="3" applyNumberFormat="0" applyProtection="0">
      <alignment horizontal="center" vertical="center"/>
    </xf>
    <xf numFmtId="4" fontId="13" fillId="12" borderId="3" applyNumberFormat="0" applyProtection="0">
      <alignment horizontal="left" vertical="center" indent="1"/>
    </xf>
    <xf numFmtId="4" fontId="13" fillId="24" borderId="3" applyNumberFormat="0" applyProtection="0">
      <alignment horizontal="left" vertical="center" indent="1"/>
    </xf>
    <xf numFmtId="0" fontId="7" fillId="24" borderId="3" applyNumberFormat="0" applyProtection="0">
      <alignment horizontal="left" vertical="center" wrapText="1" indent="1"/>
    </xf>
    <xf numFmtId="0" fontId="7" fillId="24" borderId="3" applyNumberFormat="0" applyProtection="0">
      <alignment horizontal="left" vertical="center" indent="1"/>
    </xf>
    <xf numFmtId="0" fontId="7" fillId="9" borderId="3" applyNumberFormat="0" applyProtection="0">
      <alignment horizontal="left" vertical="center" indent="1"/>
    </xf>
    <xf numFmtId="0" fontId="7" fillId="11" borderId="3" applyNumberFormat="0" applyProtection="0">
      <alignment horizontal="left" vertical="center" indent="1"/>
    </xf>
    <xf numFmtId="0" fontId="7" fillId="8" borderId="3" applyNumberFormat="0" applyProtection="0">
      <alignment horizontal="left" vertical="center" indent="1"/>
    </xf>
    <xf numFmtId="0" fontId="8" fillId="0" borderId="0"/>
    <xf numFmtId="4" fontId="9" fillId="25" borderId="3" applyNumberFormat="0" applyProtection="0">
      <alignment vertical="center"/>
    </xf>
    <xf numFmtId="4" fontId="10" fillId="25" borderId="3" applyNumberFormat="0" applyProtection="0">
      <alignment vertical="center"/>
    </xf>
    <xf numFmtId="4" fontId="9" fillId="25" borderId="3" applyNumberFormat="0" applyProtection="0">
      <alignment horizontal="left" vertical="center" indent="1"/>
    </xf>
    <xf numFmtId="4" fontId="9" fillId="25" borderId="3" applyNumberFormat="0" applyProtection="0">
      <alignment horizontal="left" vertical="center" indent="1"/>
    </xf>
    <xf numFmtId="4" fontId="10" fillId="12" borderId="3" applyNumberFormat="0" applyProtection="0">
      <alignment horizontal="right" vertical="center"/>
    </xf>
    <xf numFmtId="0" fontId="6" fillId="6" borderId="3" applyNumberFormat="0" applyProtection="0">
      <alignment horizontal="center" vertical="top" wrapText="1"/>
    </xf>
    <xf numFmtId="0" fontId="15" fillId="0" borderId="0" applyNumberFormat="0" applyProtection="0"/>
    <xf numFmtId="4" fontId="14" fillId="12" borderId="3" applyNumberFormat="0" applyProtection="0">
      <alignment horizontal="right" vertical="center"/>
    </xf>
    <xf numFmtId="0" fontId="3" fillId="2" borderId="2" applyProtection="0">
      <alignment vertical="center"/>
    </xf>
    <xf numFmtId="4" fontId="3" fillId="2" borderId="2" applyNumberFormat="0" applyProtection="0">
      <alignment horizontal="left" vertical="center" indent="1"/>
    </xf>
    <xf numFmtId="4" fontId="3" fillId="26" borderId="2" applyNumberFormat="0" applyProtection="0">
      <alignment horizontal="right" vertical="center"/>
    </xf>
    <xf numFmtId="4" fontId="3" fillId="10" borderId="2" applyNumberFormat="0" applyProtection="0">
      <alignment horizontal="left" vertical="center" indent="1"/>
    </xf>
    <xf numFmtId="4" fontId="3" fillId="4" borderId="2" applyNumberFormat="0" applyProtection="0">
      <alignment vertical="center"/>
    </xf>
    <xf numFmtId="0" fontId="3" fillId="27" borderId="2" applyNumberFormat="0" applyProtection="0">
      <alignment horizontal="left" vertical="center" indent="1"/>
    </xf>
    <xf numFmtId="0" fontId="3" fillId="3" borderId="2" applyNumberFormat="0" applyProtection="0">
      <alignment horizontal="left" vertical="center" indent="1"/>
    </xf>
    <xf numFmtId="0" fontId="3" fillId="6" borderId="2" applyNumberFormat="0" applyProtection="0">
      <alignment horizontal="left" vertical="center" wrapText="1" indent="1"/>
    </xf>
    <xf numFmtId="0" fontId="3" fillId="7" borderId="2" applyNumberFormat="0" applyProtection="0">
      <alignment horizontal="left" vertical="center" indent="1"/>
    </xf>
    <xf numFmtId="4" fontId="3" fillId="0" borderId="2" applyNumberFormat="0" applyProtection="0">
      <alignment horizontal="right" vertical="center"/>
    </xf>
  </cellStyleXfs>
  <cellXfs count="3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3" fontId="0" fillId="0" borderId="0" xfId="0" applyNumberFormat="1"/>
    <xf numFmtId="0" fontId="4" fillId="2" borderId="2" xfId="1" quotePrefix="1" applyNumberFormat="1" applyFont="1">
      <alignment horizontal="left" vertical="center" indent="1"/>
    </xf>
    <xf numFmtId="0" fontId="4" fillId="2" borderId="2" xfId="2" quotePrefix="1" applyNumberFormat="1" applyFont="1" applyAlignment="1">
      <alignment horizontal="left" vertical="center" wrapText="1" indent="1"/>
    </xf>
    <xf numFmtId="0" fontId="4" fillId="3" borderId="2" xfId="3" quotePrefix="1" applyFont="1" applyAlignment="1">
      <alignment horizontal="left" vertical="center" indent="3"/>
    </xf>
    <xf numFmtId="0" fontId="4" fillId="3" borderId="2" xfId="3" quotePrefix="1" applyFont="1">
      <alignment horizontal="left" vertical="center" indent="1"/>
    </xf>
    <xf numFmtId="3" fontId="4" fillId="4" borderId="2" xfId="4" applyNumberFormat="1" applyFont="1">
      <alignment vertical="center"/>
    </xf>
    <xf numFmtId="0" fontId="4" fillId="5" borderId="2" xfId="3" quotePrefix="1" applyFont="1" applyFill="1" applyAlignment="1">
      <alignment horizontal="left" vertical="center" indent="3"/>
    </xf>
    <xf numFmtId="0" fontId="4" fillId="5" borderId="2" xfId="3" quotePrefix="1" applyFont="1" applyFill="1">
      <alignment horizontal="left" vertical="center" indent="1"/>
    </xf>
    <xf numFmtId="0" fontId="5" fillId="6" borderId="2" xfId="5" quotePrefix="1" applyFont="1" applyAlignment="1">
      <alignment horizontal="left" vertical="center" indent="4"/>
    </xf>
    <xf numFmtId="0" fontId="5" fillId="6" borderId="2" xfId="5" quotePrefix="1" applyFont="1">
      <alignment horizontal="left" vertical="center" indent="1"/>
    </xf>
    <xf numFmtId="3" fontId="5" fillId="4" borderId="2" xfId="4" applyNumberFormat="1" applyFont="1">
      <alignment vertical="center"/>
    </xf>
    <xf numFmtId="0" fontId="3" fillId="7" borderId="2" xfId="6" quotePrefix="1" applyAlignment="1">
      <alignment vertical="center"/>
    </xf>
    <xf numFmtId="0" fontId="3" fillId="7" borderId="2" xfId="6" quotePrefix="1">
      <alignment horizontal="left" vertical="center" indent="1"/>
    </xf>
    <xf numFmtId="3" fontId="3" fillId="4" borderId="2" xfId="4" applyNumberFormat="1">
      <alignment vertical="center"/>
    </xf>
    <xf numFmtId="0" fontId="3" fillId="7" borderId="2" xfId="6" quotePrefix="1" applyAlignment="1">
      <alignment horizontal="left" vertical="center" indent="6"/>
    </xf>
    <xf numFmtId="0" fontId="3" fillId="7" borderId="2" xfId="6" quotePrefix="1" applyAlignment="1">
      <alignment horizontal="left" vertical="center" indent="7"/>
    </xf>
    <xf numFmtId="0" fontId="3" fillId="7" borderId="2" xfId="6" quotePrefix="1" applyAlignment="1">
      <alignment horizontal="left" vertical="center" indent="8"/>
    </xf>
    <xf numFmtId="0" fontId="3" fillId="7" borderId="2" xfId="6" quotePrefix="1" applyAlignment="1">
      <alignment horizontal="left" vertical="center" indent="9"/>
    </xf>
    <xf numFmtId="3" fontId="3" fillId="0" borderId="2" xfId="7" applyNumberFormat="1">
      <alignment horizontal="right" vertical="center"/>
    </xf>
    <xf numFmtId="0" fontId="3" fillId="7" borderId="2" xfId="6" quotePrefix="1" applyAlignment="1">
      <alignment horizontal="center" vertical="center"/>
    </xf>
    <xf numFmtId="3" fontId="3" fillId="0" borderId="2" xfId="4" applyNumberFormat="1" applyFill="1">
      <alignment vertical="center"/>
    </xf>
    <xf numFmtId="0" fontId="2" fillId="0" borderId="0" xfId="8"/>
    <xf numFmtId="0" fontId="18" fillId="0" borderId="0" xfId="8" applyFont="1"/>
    <xf numFmtId="0" fontId="18" fillId="0" borderId="1" xfId="8" applyFont="1" applyBorder="1" applyAlignment="1">
      <alignment horizontal="center" vertical="center" wrapText="1"/>
    </xf>
    <xf numFmtId="0" fontId="1" fillId="0" borderId="0" xfId="8" applyFont="1"/>
    <xf numFmtId="0" fontId="0" fillId="28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17" fillId="0" borderId="5" xfId="8" applyFont="1" applyBorder="1" applyAlignment="1">
      <alignment horizontal="center"/>
    </xf>
    <xf numFmtId="0" fontId="17" fillId="0" borderId="6" xfId="8" applyFont="1" applyBorder="1" applyAlignment="1">
      <alignment horizontal="center"/>
    </xf>
    <xf numFmtId="0" fontId="17" fillId="0" borderId="7" xfId="8" applyFont="1" applyBorder="1" applyAlignment="1">
      <alignment horizontal="center"/>
    </xf>
  </cellXfs>
  <cellStyles count="59">
    <cellStyle name="Normal" xfId="0" builtinId="0"/>
    <cellStyle name="Normal 2" xfId="11" xr:uid="{CF77E3D3-1C56-47FC-A8B7-14C07634CB1A}"/>
    <cellStyle name="Normal 3" xfId="8" xr:uid="{35075DD8-5E78-4DA1-9A87-892B4063E107}"/>
    <cellStyle name="SAPBEXaggData" xfId="4" xr:uid="{4854A02D-B420-4EA4-96A2-8F51ED6207B0}"/>
    <cellStyle name="SAPBEXaggData 2" xfId="53" xr:uid="{DA631895-FF82-4B84-9EF9-4BB43728BCE4}"/>
    <cellStyle name="SAPBEXaggData 3" xfId="13" xr:uid="{52846EE8-225E-46A8-9CF1-9EA124DD9E40}"/>
    <cellStyle name="SAPBEXaggDataEmph" xfId="17" xr:uid="{D5D59C4C-D7CF-468F-B0BA-17BE55AB8929}"/>
    <cellStyle name="SAPBEXaggItem" xfId="18" xr:uid="{A8B92930-6F6A-4346-881E-E296B6386C0B}"/>
    <cellStyle name="SAPBEXaggItem 2" xfId="52" xr:uid="{1E31FFF3-6B1A-42F5-A1FA-3247AA6CED1D}"/>
    <cellStyle name="SAPBEXaggItemX" xfId="19" xr:uid="{3C6077F1-BACF-4190-A12D-F53E1D1F78BA}"/>
    <cellStyle name="SAPBEXchaText" xfId="1" xr:uid="{80738217-29F3-4E5A-8BE8-4D769580F36F}"/>
    <cellStyle name="SAPBEXchaText 2" xfId="49" xr:uid="{E40A882B-4E02-426B-836B-4E3027CE4D89}"/>
    <cellStyle name="SAPBEXchaText 3" xfId="9" xr:uid="{846F7228-351A-4F6F-A1FF-CEA1CD388633}"/>
    <cellStyle name="SAPBEXexcBad7" xfId="20" xr:uid="{9C130DD8-5CD7-4C9E-A29C-5B9F53009711}"/>
    <cellStyle name="SAPBEXexcBad8" xfId="21" xr:uid="{BB633D98-2AFB-47B0-B97C-3D089842FC77}"/>
    <cellStyle name="SAPBEXexcBad9" xfId="22" xr:uid="{76EDD546-889B-472A-9EC8-8457488CE731}"/>
    <cellStyle name="SAPBEXexcCritical4" xfId="23" xr:uid="{897B2AE2-7892-426F-B6D3-DCE3DEE9AD34}"/>
    <cellStyle name="SAPBEXexcCritical5" xfId="24" xr:uid="{7084E9DA-A141-4A99-AF1D-54E65648C238}"/>
    <cellStyle name="SAPBEXexcCritical6" xfId="25" xr:uid="{EF0E3FE2-AD15-4BAE-B06D-24E3BF13DA37}"/>
    <cellStyle name="SAPBEXexcGood1" xfId="26" xr:uid="{C704A6A9-765F-43D9-A18D-A87E5F70B9E3}"/>
    <cellStyle name="SAPBEXexcGood2" xfId="27" xr:uid="{F1DABA11-8487-4CCA-9DDD-D9B7F96CFDC9}"/>
    <cellStyle name="SAPBEXexcGood3" xfId="28" xr:uid="{703B3091-643A-4043-8B58-761650519F37}"/>
    <cellStyle name="SAPBEXfilterDrill" xfId="29" xr:uid="{D63A0F09-D532-49DE-8BFA-E0BA12D58C84}"/>
    <cellStyle name="SAPBEXfilterItem" xfId="30" xr:uid="{0C3F5EE3-57B5-4B5D-8A35-10EDE92763FC}"/>
    <cellStyle name="SAPBEXfilterText" xfId="31" xr:uid="{3DE60B25-BDFD-4E96-A9A6-EDBD71D8792D}"/>
    <cellStyle name="SAPBEXformats" xfId="32" xr:uid="{EE5BEBDC-C49B-4CE9-9473-330D92538D49}"/>
    <cellStyle name="SAPBEXformats 2" xfId="51" xr:uid="{C85E25F5-0F2F-4D90-8E31-65206551B681}"/>
    <cellStyle name="SAPBEXheaderItem" xfId="33" xr:uid="{94D4538A-15D8-4661-9C1C-966CA9622F9B}"/>
    <cellStyle name="SAPBEXheaderText" xfId="34" xr:uid="{B02ECEBB-E030-42F6-AC8A-D31CC1EB82F8}"/>
    <cellStyle name="SAPBEXHLevel0" xfId="35" xr:uid="{0947F196-7F60-4DB6-9E05-8694B41359E7}"/>
    <cellStyle name="SAPBEXHLevel0 2" xfId="54" xr:uid="{53CCC642-C053-42DA-B333-F4A13DFA99D0}"/>
    <cellStyle name="SAPBEXHLevel0X" xfId="36" xr:uid="{04D9BE6A-B1D5-468D-9C87-64E2A2F5726F}"/>
    <cellStyle name="SAPBEXHLevel1" xfId="3" xr:uid="{68E7262A-236B-4AC5-8FB6-3A7C73C8ABDF}"/>
    <cellStyle name="SAPBEXHLevel1 2" xfId="55" xr:uid="{4E43ED0D-0BF6-464A-9D5B-D15D9A7B75EE}"/>
    <cellStyle name="SAPBEXHLevel1 3" xfId="12" xr:uid="{87F857CD-9925-4348-8229-A17FCA06C9E6}"/>
    <cellStyle name="SAPBEXHLevel1X" xfId="37" xr:uid="{49D6E7E3-F770-4A4E-BF1D-D409190F3F73}"/>
    <cellStyle name="SAPBEXHLevel2" xfId="5" xr:uid="{7968A608-29A0-4DAC-BFAD-D4EAC6135531}"/>
    <cellStyle name="SAPBEXHLevel2 2" xfId="56" xr:uid="{0974D414-DAF3-4F5D-B8DA-A462D5DDBB03}"/>
    <cellStyle name="SAPBEXHLevel2 3" xfId="14" xr:uid="{42801321-9CF7-4936-8153-88ACAAE73B5B}"/>
    <cellStyle name="SAPBEXHLevel2X" xfId="38" xr:uid="{998BA2ED-3AED-410D-AB82-370B568973C7}"/>
    <cellStyle name="SAPBEXHLevel3" xfId="6" xr:uid="{CF9092C3-42D7-4566-AFEB-8B3589244380}"/>
    <cellStyle name="SAPBEXHLevel3 2" xfId="57" xr:uid="{420BB6B6-48C5-40E4-8EBE-5CAEBD2A8CC3}"/>
    <cellStyle name="SAPBEXHLevel3 3" xfId="15" xr:uid="{DFD33D3F-40E5-4182-8A86-17A89BE21C2B}"/>
    <cellStyle name="SAPBEXHLevel3X" xfId="39" xr:uid="{3FB31266-EE32-4ABF-8800-9647C0DC5371}"/>
    <cellStyle name="SAPBEXinputData" xfId="40" xr:uid="{BD8E86D9-AAD3-4190-974D-2932B44F4E72}"/>
    <cellStyle name="SAPBEXresData" xfId="41" xr:uid="{356738A4-00C7-4D40-9349-6ECB581A0905}"/>
    <cellStyle name="SAPBEXresDataEmph" xfId="42" xr:uid="{87897299-F013-434B-B322-A7E3F90F84FC}"/>
    <cellStyle name="SAPBEXresItem" xfId="43" xr:uid="{2DC835DA-EC46-49DF-9BD1-13D518C95022}"/>
    <cellStyle name="SAPBEXresItemX" xfId="44" xr:uid="{19531A26-A64A-49A5-83C9-567F4A5B82E3}"/>
    <cellStyle name="SAPBEXstdData" xfId="7" xr:uid="{E97CF39A-1C8D-4C6E-8DAE-D5E9945D32A3}"/>
    <cellStyle name="SAPBEXstdData 2" xfId="58" xr:uid="{72B9647D-4918-465C-8478-BF748E5C4F0D}"/>
    <cellStyle name="SAPBEXstdData 3" xfId="16" xr:uid="{7AE89A80-A8D0-47A8-A176-913D6C6249A0}"/>
    <cellStyle name="SAPBEXstdDataEmph" xfId="45" xr:uid="{235D09DA-0DB7-4522-8220-0C3A4C6DD0E0}"/>
    <cellStyle name="SAPBEXstdItem" xfId="2" xr:uid="{8A690816-AC5C-48E6-9BD5-C12E3C2BF4CE}"/>
    <cellStyle name="SAPBEXstdItem 2" xfId="50" xr:uid="{7E094E5F-FBE0-471E-B1AC-E1D45CD7D384}"/>
    <cellStyle name="SAPBEXstdItem 3" xfId="10" xr:uid="{20DBF77A-0C69-4207-91E4-995B6D7AFA2B}"/>
    <cellStyle name="SAPBEXstdItemX" xfId="46" xr:uid="{19287E71-8CC8-46FE-9841-7D42B82A3610}"/>
    <cellStyle name="SAPBEXtitle" xfId="47" xr:uid="{8B9ED454-8C2C-48B5-B2F6-1875DE93F66A}"/>
    <cellStyle name="SAPBEXundefined" xfId="48" xr:uid="{27F57863-583B-4DFD-91D9-17474D309C18}"/>
  </cellStyles>
  <dxfs count="0"/>
  <tableStyles count="0" defaultTableStyle="TableStyleMedium2" defaultPivotStyle="PivotStyleLight16"/>
  <colors>
    <mruColors>
      <color rgb="FFFFFF66"/>
      <color rgb="FFFFFF00"/>
      <color rgb="FFC3B3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FE29F-F796-4EA0-BEEA-FD8D58ECDBF0}">
  <dimension ref="A1:G71"/>
  <sheetViews>
    <sheetView tabSelected="1" topLeftCell="A41" zoomScaleNormal="100" workbookViewId="0">
      <selection activeCell="B48" sqref="B48"/>
    </sheetView>
  </sheetViews>
  <sheetFormatPr defaultRowHeight="15" x14ac:dyDescent="0.25"/>
  <cols>
    <col min="1" max="1" width="20.7109375" customWidth="1"/>
    <col min="2" max="2" width="63.5703125" customWidth="1"/>
    <col min="3" max="3" width="13.42578125" customWidth="1"/>
    <col min="4" max="4" width="13.140625" customWidth="1"/>
    <col min="5" max="5" width="11.85546875" customWidth="1"/>
    <col min="6" max="6" width="14" customWidth="1"/>
    <col min="7" max="7" width="13.7109375" customWidth="1"/>
  </cols>
  <sheetData>
    <row r="1" spans="1:7" ht="45" x14ac:dyDescent="0.25">
      <c r="A1" s="4">
        <v>8</v>
      </c>
      <c r="B1" s="4" t="s">
        <v>39</v>
      </c>
      <c r="C1" s="5" t="s">
        <v>46</v>
      </c>
      <c r="D1" s="5" t="s">
        <v>47</v>
      </c>
      <c r="E1" s="5" t="s">
        <v>48</v>
      </c>
      <c r="F1" s="5" t="s">
        <v>38</v>
      </c>
      <c r="G1" s="5" t="s">
        <v>49</v>
      </c>
    </row>
    <row r="2" spans="1:7" x14ac:dyDescent="0.25">
      <c r="A2" s="6" t="s">
        <v>18</v>
      </c>
      <c r="B2" s="7" t="s">
        <v>19</v>
      </c>
      <c r="C2" s="8"/>
      <c r="D2" s="8"/>
      <c r="E2" s="8"/>
      <c r="F2" s="8"/>
      <c r="G2" s="8"/>
    </row>
    <row r="3" spans="1:7" x14ac:dyDescent="0.25">
      <c r="A3" s="9" t="s">
        <v>20</v>
      </c>
      <c r="B3" s="10" t="s">
        <v>21</v>
      </c>
      <c r="C3" s="8">
        <v>1816448</v>
      </c>
      <c r="D3" s="8">
        <v>2305179</v>
      </c>
      <c r="E3" s="8">
        <v>2615525</v>
      </c>
      <c r="F3" s="8">
        <v>2201899</v>
      </c>
      <c r="G3" s="8">
        <v>2196933</v>
      </c>
    </row>
    <row r="4" spans="1:7" x14ac:dyDescent="0.25">
      <c r="A4" s="11" t="s">
        <v>22</v>
      </c>
      <c r="B4" s="12" t="s">
        <v>23</v>
      </c>
      <c r="C4" s="13">
        <f>SUM(C5+C15+C29+C54+C63+C47)</f>
        <v>1816448</v>
      </c>
      <c r="D4" s="13">
        <f>SUM(D5+D15+D29+D54+D63+D47+D40)</f>
        <v>2305179</v>
      </c>
      <c r="E4" s="13">
        <f>SUM(E5+E15+E29+E54+E63+E47+E40)</f>
        <v>2615525</v>
      </c>
      <c r="F4" s="13">
        <f>SUM(F5+F15+F29+F54+F63+F47)</f>
        <v>2201899</v>
      </c>
      <c r="G4" s="13">
        <f>SUM(G5+G15+G29+G54+G63+G47)</f>
        <v>2196933</v>
      </c>
    </row>
    <row r="5" spans="1:7" x14ac:dyDescent="0.25">
      <c r="A5" s="14" t="s">
        <v>17</v>
      </c>
      <c r="B5" s="15" t="s">
        <v>50</v>
      </c>
      <c r="C5" s="16">
        <v>1195615</v>
      </c>
      <c r="D5" s="16">
        <v>1407363</v>
      </c>
      <c r="E5" s="16">
        <v>1602934</v>
      </c>
      <c r="F5" s="16">
        <v>1611869</v>
      </c>
      <c r="G5" s="16">
        <v>1686319</v>
      </c>
    </row>
    <row r="6" spans="1:7" x14ac:dyDescent="0.25">
      <c r="A6" s="17" t="s">
        <v>24</v>
      </c>
      <c r="B6" s="15" t="s">
        <v>25</v>
      </c>
      <c r="C6" s="16">
        <v>1195615</v>
      </c>
      <c r="D6" s="16">
        <v>1407363</v>
      </c>
      <c r="E6" s="16">
        <v>1602934</v>
      </c>
      <c r="F6" s="16">
        <v>1611869</v>
      </c>
      <c r="G6" s="16">
        <v>1686319</v>
      </c>
    </row>
    <row r="7" spans="1:7" x14ac:dyDescent="0.25">
      <c r="A7" s="18" t="s">
        <v>26</v>
      </c>
      <c r="B7" s="15" t="s">
        <v>8</v>
      </c>
      <c r="C7" s="16">
        <f>SUM(C13+C8)</f>
        <v>1195615</v>
      </c>
      <c r="D7" s="16">
        <f t="shared" ref="D7:G7" si="0">SUM(D13+D8)</f>
        <v>1407363</v>
      </c>
      <c r="E7" s="16">
        <f t="shared" si="0"/>
        <v>1602934</v>
      </c>
      <c r="F7" s="16">
        <f t="shared" si="0"/>
        <v>1611869</v>
      </c>
      <c r="G7" s="16">
        <f t="shared" si="0"/>
        <v>1686319</v>
      </c>
    </row>
    <row r="8" spans="1:7" x14ac:dyDescent="0.25">
      <c r="A8" s="19" t="s">
        <v>27</v>
      </c>
      <c r="B8" s="15" t="s">
        <v>28</v>
      </c>
      <c r="C8" s="16">
        <f>SUM(C9:C12)</f>
        <v>1192670</v>
      </c>
      <c r="D8" s="16">
        <f t="shared" ref="D8" si="1">SUM(D9:D11)</f>
        <v>1399637</v>
      </c>
      <c r="E8" s="16">
        <f>SUM(E9:E12)</f>
        <v>1602934</v>
      </c>
      <c r="F8" s="16">
        <f>SUM(F9:F12)</f>
        <v>1611869</v>
      </c>
      <c r="G8" s="16">
        <f>SUM(G9:G12)</f>
        <v>1686319</v>
      </c>
    </row>
    <row r="9" spans="1:7" x14ac:dyDescent="0.25">
      <c r="A9" s="20" t="s">
        <v>9</v>
      </c>
      <c r="B9" s="15" t="s">
        <v>29</v>
      </c>
      <c r="C9" s="21">
        <v>1084682</v>
      </c>
      <c r="D9" s="21">
        <v>1305657</v>
      </c>
      <c r="E9" s="21">
        <v>1494166</v>
      </c>
      <c r="F9" s="21">
        <v>1503101</v>
      </c>
      <c r="G9" s="21">
        <v>1577551</v>
      </c>
    </row>
    <row r="10" spans="1:7" x14ac:dyDescent="0.25">
      <c r="A10" s="20">
        <v>32</v>
      </c>
      <c r="B10" s="15" t="s">
        <v>30</v>
      </c>
      <c r="C10" s="21">
        <v>105145</v>
      </c>
      <c r="D10" s="21">
        <v>93419</v>
      </c>
      <c r="E10" s="21">
        <v>107188</v>
      </c>
      <c r="F10" s="21">
        <v>107188</v>
      </c>
      <c r="G10" s="21">
        <v>107188</v>
      </c>
    </row>
    <row r="11" spans="1:7" x14ac:dyDescent="0.25">
      <c r="A11" s="20" t="s">
        <v>11</v>
      </c>
      <c r="B11" s="15" t="s">
        <v>31</v>
      </c>
      <c r="C11" s="21">
        <v>1243</v>
      </c>
      <c r="D11" s="21">
        <v>561</v>
      </c>
      <c r="E11" s="21">
        <v>480</v>
      </c>
      <c r="F11" s="21">
        <v>480</v>
      </c>
      <c r="G11" s="21">
        <v>480</v>
      </c>
    </row>
    <row r="12" spans="1:7" x14ac:dyDescent="0.25">
      <c r="A12" s="20">
        <v>37</v>
      </c>
      <c r="B12" s="15"/>
      <c r="C12" s="21">
        <v>1600</v>
      </c>
      <c r="D12" s="21"/>
      <c r="E12" s="21">
        <v>1100</v>
      </c>
      <c r="F12" s="21">
        <v>1100</v>
      </c>
      <c r="G12" s="21">
        <v>1100</v>
      </c>
    </row>
    <row r="13" spans="1:7" x14ac:dyDescent="0.25">
      <c r="A13" s="19" t="s">
        <v>32</v>
      </c>
      <c r="B13" s="15" t="s">
        <v>33</v>
      </c>
      <c r="C13" s="16">
        <f>SUM(C14)</f>
        <v>2945</v>
      </c>
      <c r="D13" s="16">
        <f t="shared" ref="D13:G13" si="2">SUM(D14)</f>
        <v>7726</v>
      </c>
      <c r="E13" s="16">
        <f t="shared" si="2"/>
        <v>0</v>
      </c>
      <c r="F13" s="16">
        <f t="shared" si="2"/>
        <v>0</v>
      </c>
      <c r="G13" s="16">
        <f t="shared" si="2"/>
        <v>0</v>
      </c>
    </row>
    <row r="14" spans="1:7" x14ac:dyDescent="0.25">
      <c r="A14" s="20" t="s">
        <v>12</v>
      </c>
      <c r="B14" s="15" t="s">
        <v>34</v>
      </c>
      <c r="C14" s="21">
        <v>2945</v>
      </c>
      <c r="D14" s="21">
        <v>7726</v>
      </c>
      <c r="E14" s="21">
        <v>0</v>
      </c>
      <c r="F14" s="21">
        <v>0</v>
      </c>
      <c r="G14" s="21">
        <v>0</v>
      </c>
    </row>
    <row r="15" spans="1:7" x14ac:dyDescent="0.25">
      <c r="A15" s="14" t="s">
        <v>62</v>
      </c>
      <c r="B15" s="15" t="s">
        <v>63</v>
      </c>
      <c r="C15" s="16">
        <v>55931</v>
      </c>
      <c r="D15" s="16">
        <v>106408</v>
      </c>
      <c r="E15" s="16">
        <v>125375</v>
      </c>
      <c r="F15" s="16">
        <v>47756</v>
      </c>
      <c r="G15" s="16">
        <v>7914</v>
      </c>
    </row>
    <row r="16" spans="1:7" x14ac:dyDescent="0.25">
      <c r="A16" s="17" t="s">
        <v>24</v>
      </c>
      <c r="B16" s="15" t="s">
        <v>25</v>
      </c>
      <c r="C16" s="16">
        <f>SUM(C25+C17)</f>
        <v>55930.54</v>
      </c>
      <c r="D16" s="16">
        <f>SUM(D25+D17)</f>
        <v>106408</v>
      </c>
      <c r="E16" s="16">
        <f>SUM(E25+E17)</f>
        <v>125375</v>
      </c>
      <c r="F16" s="16">
        <f>SUM(F25+F17)</f>
        <v>47756</v>
      </c>
      <c r="G16" s="16">
        <f>SUM(G25+G17)</f>
        <v>7914</v>
      </c>
    </row>
    <row r="17" spans="1:7" x14ac:dyDescent="0.25">
      <c r="A17" s="18">
        <v>563</v>
      </c>
      <c r="B17" s="15" t="s">
        <v>58</v>
      </c>
      <c r="C17" s="16">
        <f t="shared" ref="C17:G17" si="3">SUM(C22+C18)</f>
        <v>54956.54</v>
      </c>
      <c r="D17" s="16">
        <f t="shared" si="3"/>
        <v>106408</v>
      </c>
      <c r="E17" s="16">
        <f t="shared" si="3"/>
        <v>125375</v>
      </c>
      <c r="F17" s="16">
        <f t="shared" si="3"/>
        <v>47756</v>
      </c>
      <c r="G17" s="16">
        <f t="shared" si="3"/>
        <v>7914</v>
      </c>
    </row>
    <row r="18" spans="1:7" x14ac:dyDescent="0.25">
      <c r="A18" s="19" t="s">
        <v>27</v>
      </c>
      <c r="B18" s="15" t="s">
        <v>28</v>
      </c>
      <c r="C18" s="16">
        <f>SUM(C19:C21)</f>
        <v>50979.54</v>
      </c>
      <c r="D18" s="16">
        <f>SUM(D19:D21)</f>
        <v>106408</v>
      </c>
      <c r="E18" s="16">
        <f t="shared" ref="E18:G18" si="4">SUM(E19:E20)</f>
        <v>125375</v>
      </c>
      <c r="F18" s="16">
        <f t="shared" si="4"/>
        <v>47756</v>
      </c>
      <c r="G18" s="16">
        <f t="shared" si="4"/>
        <v>7914</v>
      </c>
    </row>
    <row r="19" spans="1:7" x14ac:dyDescent="0.25">
      <c r="A19" s="20" t="s">
        <v>9</v>
      </c>
      <c r="B19" s="15" t="s">
        <v>29</v>
      </c>
      <c r="C19" s="21">
        <v>4337</v>
      </c>
      <c r="D19" s="21">
        <v>75177</v>
      </c>
      <c r="E19" s="21">
        <v>55550</v>
      </c>
      <c r="F19" s="21">
        <v>0</v>
      </c>
      <c r="G19" s="21"/>
    </row>
    <row r="20" spans="1:7" x14ac:dyDescent="0.25">
      <c r="A20" s="20" t="s">
        <v>10</v>
      </c>
      <c r="B20" s="15" t="s">
        <v>30</v>
      </c>
      <c r="C20" s="21">
        <v>46641</v>
      </c>
      <c r="D20" s="21">
        <v>31231</v>
      </c>
      <c r="E20" s="21">
        <v>69825</v>
      </c>
      <c r="F20" s="21">
        <v>47756</v>
      </c>
      <c r="G20" s="21">
        <v>7914</v>
      </c>
    </row>
    <row r="21" spans="1:7" x14ac:dyDescent="0.25">
      <c r="A21" s="20">
        <v>34</v>
      </c>
      <c r="B21" s="15" t="s">
        <v>31</v>
      </c>
      <c r="C21" s="21">
        <v>1.54</v>
      </c>
      <c r="D21" s="21"/>
      <c r="E21" s="21"/>
      <c r="F21" s="21"/>
      <c r="G21" s="21"/>
    </row>
    <row r="22" spans="1:7" x14ac:dyDescent="0.25">
      <c r="A22" s="19" t="s">
        <v>32</v>
      </c>
      <c r="B22" s="15" t="s">
        <v>33</v>
      </c>
      <c r="C22" s="16">
        <f>SUM(C23)</f>
        <v>3977</v>
      </c>
      <c r="D22" s="16">
        <f t="shared" ref="D22:G22" si="5">SUM(D23)</f>
        <v>0</v>
      </c>
      <c r="E22" s="16">
        <f t="shared" si="5"/>
        <v>0</v>
      </c>
      <c r="F22" s="16">
        <f t="shared" si="5"/>
        <v>0</v>
      </c>
      <c r="G22" s="16">
        <f t="shared" si="5"/>
        <v>0</v>
      </c>
    </row>
    <row r="23" spans="1:7" x14ac:dyDescent="0.25">
      <c r="A23" s="20" t="s">
        <v>12</v>
      </c>
      <c r="B23" s="15" t="s">
        <v>34</v>
      </c>
      <c r="C23" s="21">
        <v>3977</v>
      </c>
      <c r="D23" s="21">
        <v>0</v>
      </c>
      <c r="E23" s="21">
        <v>0</v>
      </c>
      <c r="F23" s="21"/>
      <c r="G23" s="21"/>
    </row>
    <row r="24" spans="1:7" x14ac:dyDescent="0.25">
      <c r="A24" s="20" t="s">
        <v>51</v>
      </c>
      <c r="B24" s="15" t="s">
        <v>60</v>
      </c>
      <c r="C24" s="21"/>
      <c r="D24" s="21"/>
      <c r="E24" s="21"/>
      <c r="F24" s="21"/>
      <c r="G24" s="21"/>
    </row>
    <row r="25" spans="1:7" x14ac:dyDescent="0.25">
      <c r="A25" s="22">
        <v>61</v>
      </c>
      <c r="B25" s="15" t="s">
        <v>35</v>
      </c>
      <c r="C25" s="16">
        <v>974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22">
        <v>3</v>
      </c>
      <c r="B26" s="15" t="s">
        <v>28</v>
      </c>
      <c r="C26" s="16">
        <f>SUM(C27:C28)</f>
        <v>974</v>
      </c>
      <c r="D26" s="16">
        <f t="shared" ref="D26:G26" si="6">SUM(D27:D28)</f>
        <v>0</v>
      </c>
      <c r="E26" s="16">
        <f t="shared" si="6"/>
        <v>0</v>
      </c>
      <c r="F26" s="16">
        <f t="shared" si="6"/>
        <v>0</v>
      </c>
      <c r="G26" s="16">
        <f t="shared" si="6"/>
        <v>0</v>
      </c>
    </row>
    <row r="27" spans="1:7" x14ac:dyDescent="0.25">
      <c r="A27" s="20" t="s">
        <v>10</v>
      </c>
      <c r="B27" s="15" t="s">
        <v>30</v>
      </c>
      <c r="C27" s="21">
        <v>974</v>
      </c>
      <c r="D27" s="21">
        <v>0</v>
      </c>
      <c r="E27" s="21"/>
      <c r="F27" s="21"/>
      <c r="G27" s="21"/>
    </row>
    <row r="28" spans="1:7" x14ac:dyDescent="0.25">
      <c r="A28" s="20">
        <v>34</v>
      </c>
      <c r="B28" s="15" t="s">
        <v>31</v>
      </c>
      <c r="C28" s="21">
        <v>0</v>
      </c>
      <c r="D28" s="21"/>
      <c r="E28" s="21"/>
      <c r="F28" s="21"/>
      <c r="G28" s="21"/>
    </row>
    <row r="29" spans="1:7" x14ac:dyDescent="0.25">
      <c r="A29" s="14" t="s">
        <v>51</v>
      </c>
      <c r="B29" s="15" t="s">
        <v>60</v>
      </c>
      <c r="C29" s="16">
        <v>419689</v>
      </c>
      <c r="D29" s="16">
        <v>479982</v>
      </c>
      <c r="E29" s="16">
        <v>502700</v>
      </c>
      <c r="F29" s="16">
        <v>502700</v>
      </c>
      <c r="G29" s="16">
        <v>502700</v>
      </c>
    </row>
    <row r="30" spans="1:7" x14ac:dyDescent="0.25">
      <c r="A30" s="17" t="s">
        <v>24</v>
      </c>
      <c r="B30" s="15" t="s">
        <v>25</v>
      </c>
      <c r="C30" s="16">
        <f>SUM(C38+C32)</f>
        <v>419689</v>
      </c>
      <c r="D30" s="16">
        <f t="shared" ref="D30:G31" si="7">SUM(D37+D31)</f>
        <v>479982</v>
      </c>
      <c r="E30" s="16">
        <f t="shared" si="7"/>
        <v>502700</v>
      </c>
      <c r="F30" s="16">
        <v>502700</v>
      </c>
      <c r="G30" s="16">
        <v>502700</v>
      </c>
    </row>
    <row r="31" spans="1:7" x14ac:dyDescent="0.25">
      <c r="A31" s="18" t="s">
        <v>9</v>
      </c>
      <c r="B31" s="15" t="s">
        <v>13</v>
      </c>
      <c r="C31" s="16">
        <f>SUM(C38+C32)</f>
        <v>419689</v>
      </c>
      <c r="D31" s="16">
        <f t="shared" si="7"/>
        <v>479982</v>
      </c>
      <c r="E31" s="16">
        <f t="shared" si="7"/>
        <v>502700</v>
      </c>
      <c r="F31" s="16">
        <f t="shared" si="7"/>
        <v>502700</v>
      </c>
      <c r="G31" s="16">
        <f t="shared" si="7"/>
        <v>502700</v>
      </c>
    </row>
    <row r="32" spans="1:7" x14ac:dyDescent="0.25">
      <c r="A32" s="19" t="s">
        <v>27</v>
      </c>
      <c r="B32" s="15" t="s">
        <v>28</v>
      </c>
      <c r="C32" s="16">
        <f>SUM(C33:C37)</f>
        <v>417108</v>
      </c>
      <c r="D32" s="16">
        <f t="shared" ref="D32:G32" si="8">SUM(D33:D37)</f>
        <v>477328</v>
      </c>
      <c r="E32" s="16">
        <f t="shared" si="8"/>
        <v>500200</v>
      </c>
      <c r="F32" s="16">
        <f t="shared" si="8"/>
        <v>500200</v>
      </c>
      <c r="G32" s="16">
        <f t="shared" si="8"/>
        <v>500200</v>
      </c>
    </row>
    <row r="33" spans="1:7" x14ac:dyDescent="0.25">
      <c r="A33" s="20" t="s">
        <v>9</v>
      </c>
      <c r="B33" s="15" t="s">
        <v>29</v>
      </c>
      <c r="C33" s="21">
        <v>223509</v>
      </c>
      <c r="D33" s="21">
        <v>140000</v>
      </c>
      <c r="E33" s="21">
        <v>284695</v>
      </c>
      <c r="F33" s="21">
        <v>284695</v>
      </c>
      <c r="G33" s="21">
        <v>284695</v>
      </c>
    </row>
    <row r="34" spans="1:7" x14ac:dyDescent="0.25">
      <c r="A34" s="20" t="s">
        <v>10</v>
      </c>
      <c r="B34" s="15" t="s">
        <v>30</v>
      </c>
      <c r="C34" s="21">
        <v>193189</v>
      </c>
      <c r="D34" s="21">
        <v>334428</v>
      </c>
      <c r="E34" s="21">
        <v>215395</v>
      </c>
      <c r="F34" s="21">
        <v>215395</v>
      </c>
      <c r="G34" s="21">
        <v>215395</v>
      </c>
    </row>
    <row r="35" spans="1:7" x14ac:dyDescent="0.25">
      <c r="A35" s="20" t="s">
        <v>11</v>
      </c>
      <c r="B35" s="15" t="s">
        <v>31</v>
      </c>
      <c r="C35" s="21">
        <v>110</v>
      </c>
      <c r="D35" s="21">
        <v>1000</v>
      </c>
      <c r="E35" s="21">
        <v>110</v>
      </c>
      <c r="F35" s="21">
        <v>110</v>
      </c>
      <c r="G35" s="21">
        <v>110</v>
      </c>
    </row>
    <row r="36" spans="1:7" x14ac:dyDescent="0.25">
      <c r="A36" s="20" t="s">
        <v>14</v>
      </c>
      <c r="B36" s="15" t="s">
        <v>36</v>
      </c>
      <c r="C36" s="21"/>
      <c r="D36" s="21">
        <v>1900</v>
      </c>
      <c r="E36" s="21">
        <v>0</v>
      </c>
      <c r="F36" s="21">
        <v>0</v>
      </c>
      <c r="G36" s="21">
        <v>0</v>
      </c>
    </row>
    <row r="37" spans="1:7" x14ac:dyDescent="0.25">
      <c r="A37" s="20">
        <v>38</v>
      </c>
      <c r="B37" s="15" t="s">
        <v>37</v>
      </c>
      <c r="C37" s="21">
        <v>300</v>
      </c>
      <c r="D37" s="21"/>
      <c r="E37" s="21"/>
      <c r="F37" s="21"/>
      <c r="G37" s="21"/>
    </row>
    <row r="38" spans="1:7" x14ac:dyDescent="0.25">
      <c r="A38" s="19" t="s">
        <v>32</v>
      </c>
      <c r="B38" s="15" t="s">
        <v>33</v>
      </c>
      <c r="C38" s="16">
        <f>SUM(C39)</f>
        <v>2581</v>
      </c>
      <c r="D38" s="16">
        <f t="shared" ref="D38:G38" si="9">SUM(D39)</f>
        <v>2654</v>
      </c>
      <c r="E38" s="16">
        <f t="shared" si="9"/>
        <v>2500</v>
      </c>
      <c r="F38" s="16">
        <f t="shared" si="9"/>
        <v>2500</v>
      </c>
      <c r="G38" s="16">
        <f t="shared" si="9"/>
        <v>2500</v>
      </c>
    </row>
    <row r="39" spans="1:7" x14ac:dyDescent="0.25">
      <c r="A39" s="20" t="s">
        <v>12</v>
      </c>
      <c r="B39" s="15" t="s">
        <v>34</v>
      </c>
      <c r="C39" s="21">
        <v>2581</v>
      </c>
      <c r="D39" s="21">
        <v>2654</v>
      </c>
      <c r="E39" s="21">
        <v>2500</v>
      </c>
      <c r="F39" s="21">
        <v>2500</v>
      </c>
      <c r="G39" s="21">
        <v>2500</v>
      </c>
    </row>
    <row r="40" spans="1:7" x14ac:dyDescent="0.25">
      <c r="A40" s="18">
        <v>563</v>
      </c>
      <c r="B40" s="15" t="s">
        <v>65</v>
      </c>
      <c r="C40" s="16">
        <f>SUM(C45+C41)</f>
        <v>0</v>
      </c>
      <c r="D40" s="16">
        <f t="shared" ref="D40:G40" si="10">SUM(D45+D41)</f>
        <v>63800</v>
      </c>
      <c r="E40" s="16">
        <f t="shared" si="10"/>
        <v>63809</v>
      </c>
      <c r="F40" s="16">
        <f t="shared" si="10"/>
        <v>0</v>
      </c>
      <c r="G40" s="16">
        <f t="shared" si="10"/>
        <v>0</v>
      </c>
    </row>
    <row r="41" spans="1:7" x14ac:dyDescent="0.25">
      <c r="A41" s="19" t="s">
        <v>27</v>
      </c>
      <c r="B41" s="15" t="s">
        <v>28</v>
      </c>
      <c r="C41" s="16">
        <f>SUM(C42:C44)</f>
        <v>0</v>
      </c>
      <c r="D41" s="16">
        <f t="shared" ref="D41:G41" si="11">SUM(D42:D44)</f>
        <v>60800</v>
      </c>
      <c r="E41" s="16">
        <f t="shared" si="11"/>
        <v>60809</v>
      </c>
      <c r="F41" s="16">
        <f t="shared" si="11"/>
        <v>0</v>
      </c>
      <c r="G41" s="16">
        <f t="shared" si="11"/>
        <v>0</v>
      </c>
    </row>
    <row r="42" spans="1:7" x14ac:dyDescent="0.25">
      <c r="A42" s="20" t="s">
        <v>9</v>
      </c>
      <c r="B42" s="15" t="s">
        <v>29</v>
      </c>
      <c r="C42" s="23"/>
      <c r="D42" s="21">
        <v>31604</v>
      </c>
      <c r="E42" s="21">
        <v>34604</v>
      </c>
      <c r="F42" s="21"/>
      <c r="G42" s="21"/>
    </row>
    <row r="43" spans="1:7" x14ac:dyDescent="0.25">
      <c r="A43" s="20" t="s">
        <v>10</v>
      </c>
      <c r="B43" s="15" t="s">
        <v>30</v>
      </c>
      <c r="C43" s="21"/>
      <c r="D43" s="21">
        <v>29196</v>
      </c>
      <c r="E43" s="21">
        <v>26205</v>
      </c>
      <c r="F43" s="21"/>
      <c r="G43" s="21"/>
    </row>
    <row r="44" spans="1:7" x14ac:dyDescent="0.25">
      <c r="A44" s="20" t="s">
        <v>11</v>
      </c>
      <c r="B44" s="15" t="s">
        <v>31</v>
      </c>
      <c r="C44" s="21"/>
      <c r="D44" s="21"/>
      <c r="E44" s="21"/>
      <c r="F44" s="21"/>
      <c r="G44" s="21"/>
    </row>
    <row r="45" spans="1:7" x14ac:dyDescent="0.25">
      <c r="A45" s="19" t="s">
        <v>32</v>
      </c>
      <c r="B45" s="15" t="s">
        <v>33</v>
      </c>
      <c r="C45" s="16">
        <f>SUM(C46)</f>
        <v>0</v>
      </c>
      <c r="D45" s="16">
        <f t="shared" ref="D45:G45" si="12">SUM(D46)</f>
        <v>3000</v>
      </c>
      <c r="E45" s="16">
        <f t="shared" si="12"/>
        <v>3000</v>
      </c>
      <c r="F45" s="16">
        <f t="shared" si="12"/>
        <v>0</v>
      </c>
      <c r="G45" s="16">
        <f t="shared" si="12"/>
        <v>0</v>
      </c>
    </row>
    <row r="46" spans="1:7" x14ac:dyDescent="0.25">
      <c r="A46" s="20" t="s">
        <v>12</v>
      </c>
      <c r="B46" s="15" t="s">
        <v>34</v>
      </c>
      <c r="C46" s="21"/>
      <c r="D46" s="21">
        <v>3000</v>
      </c>
      <c r="E46" s="21">
        <v>3000</v>
      </c>
      <c r="F46" s="21"/>
      <c r="G46" s="21"/>
    </row>
    <row r="47" spans="1:7" x14ac:dyDescent="0.25">
      <c r="A47" s="18">
        <v>5011</v>
      </c>
      <c r="B47" s="15" t="s">
        <v>66</v>
      </c>
      <c r="C47" s="16">
        <f>SUM(C48)</f>
        <v>44</v>
      </c>
      <c r="D47" s="16">
        <f t="shared" ref="D47:G47" si="13">SUM(D48)</f>
        <v>0</v>
      </c>
      <c r="E47" s="16">
        <f>SUM(E48+E51)</f>
        <v>94234</v>
      </c>
      <c r="F47" s="16">
        <f t="shared" si="13"/>
        <v>39574</v>
      </c>
      <c r="G47" s="16">
        <f t="shared" si="13"/>
        <v>0</v>
      </c>
    </row>
    <row r="48" spans="1:7" x14ac:dyDescent="0.25">
      <c r="A48" s="19" t="s">
        <v>27</v>
      </c>
      <c r="B48" s="15" t="s">
        <v>28</v>
      </c>
      <c r="C48" s="16">
        <f>SUM(C49:C50)</f>
        <v>44</v>
      </c>
      <c r="D48" s="16">
        <f t="shared" ref="D48:G48" si="14">SUM(D49:D50)</f>
        <v>0</v>
      </c>
      <c r="E48" s="16">
        <f t="shared" si="14"/>
        <v>82734</v>
      </c>
      <c r="F48" s="16">
        <f t="shared" si="14"/>
        <v>39574</v>
      </c>
      <c r="G48" s="16">
        <f t="shared" si="14"/>
        <v>0</v>
      </c>
    </row>
    <row r="49" spans="1:7" x14ac:dyDescent="0.25">
      <c r="A49" s="20" t="s">
        <v>10</v>
      </c>
      <c r="B49" s="15" t="s">
        <v>30</v>
      </c>
      <c r="C49" s="21">
        <v>0</v>
      </c>
      <c r="D49" s="21"/>
      <c r="E49" s="21">
        <v>26658</v>
      </c>
      <c r="F49" s="21">
        <v>39574</v>
      </c>
      <c r="G49" s="21"/>
    </row>
    <row r="50" spans="1:7" x14ac:dyDescent="0.25">
      <c r="A50" s="20">
        <v>34</v>
      </c>
      <c r="B50" s="15" t="s">
        <v>31</v>
      </c>
      <c r="C50" s="21">
        <v>44</v>
      </c>
      <c r="D50" s="21"/>
      <c r="E50" s="21">
        <v>56076</v>
      </c>
      <c r="F50" s="21"/>
      <c r="G50" s="21"/>
    </row>
    <row r="51" spans="1:7" x14ac:dyDescent="0.25">
      <c r="A51" s="22"/>
      <c r="B51" s="15"/>
      <c r="C51" s="16">
        <f>SUM(C52)</f>
        <v>0</v>
      </c>
      <c r="D51" s="16">
        <f t="shared" ref="D51:G52" si="15">SUM(D52)</f>
        <v>0</v>
      </c>
      <c r="E51" s="16">
        <f t="shared" si="15"/>
        <v>11500</v>
      </c>
      <c r="F51" s="16">
        <f t="shared" si="15"/>
        <v>0</v>
      </c>
      <c r="G51" s="16">
        <f t="shared" si="15"/>
        <v>0</v>
      </c>
    </row>
    <row r="52" spans="1:7" x14ac:dyDescent="0.25">
      <c r="A52" s="19" t="s">
        <v>32</v>
      </c>
      <c r="B52" s="15" t="s">
        <v>33</v>
      </c>
      <c r="C52" s="16">
        <f>SUM(C53)</f>
        <v>0</v>
      </c>
      <c r="D52" s="16">
        <f t="shared" si="15"/>
        <v>0</v>
      </c>
      <c r="E52" s="16">
        <f t="shared" si="15"/>
        <v>11500</v>
      </c>
      <c r="F52" s="16">
        <f t="shared" si="15"/>
        <v>0</v>
      </c>
      <c r="G52" s="16">
        <f t="shared" si="15"/>
        <v>0</v>
      </c>
    </row>
    <row r="53" spans="1:7" x14ac:dyDescent="0.25">
      <c r="A53" s="20" t="s">
        <v>12</v>
      </c>
      <c r="B53" s="15" t="s">
        <v>34</v>
      </c>
      <c r="C53" s="21"/>
      <c r="D53" s="21">
        <v>0</v>
      </c>
      <c r="E53" s="21">
        <v>11500</v>
      </c>
      <c r="F53" s="21"/>
      <c r="G53" s="21"/>
    </row>
    <row r="54" spans="1:7" x14ac:dyDescent="0.25">
      <c r="A54" s="14" t="s">
        <v>59</v>
      </c>
      <c r="B54" s="15" t="s">
        <v>40</v>
      </c>
      <c r="C54" s="16">
        <v>108870</v>
      </c>
      <c r="D54" s="16">
        <v>173176</v>
      </c>
      <c r="E54" s="16">
        <v>152023</v>
      </c>
      <c r="F54" s="16">
        <v>0</v>
      </c>
      <c r="G54" s="16">
        <v>0</v>
      </c>
    </row>
    <row r="55" spans="1:7" x14ac:dyDescent="0.25">
      <c r="A55" s="17" t="s">
        <v>24</v>
      </c>
      <c r="B55" s="15" t="s">
        <v>25</v>
      </c>
      <c r="C55" s="16">
        <v>108870</v>
      </c>
      <c r="D55" s="16">
        <v>173176</v>
      </c>
      <c r="E55" s="16">
        <v>152023</v>
      </c>
      <c r="F55" s="16">
        <v>0</v>
      </c>
      <c r="G55" s="16">
        <v>0</v>
      </c>
    </row>
    <row r="56" spans="1:7" x14ac:dyDescent="0.25">
      <c r="A56" s="18">
        <v>581</v>
      </c>
      <c r="B56" s="15" t="s">
        <v>16</v>
      </c>
      <c r="C56" s="16">
        <f>SUM(C61+C57)</f>
        <v>108870</v>
      </c>
      <c r="D56" s="16">
        <f t="shared" ref="D56:G56" si="16">SUM(D61+D57)</f>
        <v>173176</v>
      </c>
      <c r="E56" s="16">
        <f t="shared" si="16"/>
        <v>152023</v>
      </c>
      <c r="F56" s="16">
        <f t="shared" si="16"/>
        <v>0</v>
      </c>
      <c r="G56" s="16">
        <f t="shared" si="16"/>
        <v>0</v>
      </c>
    </row>
    <row r="57" spans="1:7" x14ac:dyDescent="0.25">
      <c r="A57" s="19" t="s">
        <v>27</v>
      </c>
      <c r="B57" s="15" t="s">
        <v>28</v>
      </c>
      <c r="C57" s="16">
        <f>SUM(C58:C60)</f>
        <v>108870</v>
      </c>
      <c r="D57" s="16">
        <f t="shared" ref="D57:G57" si="17">SUM(D58:D60)</f>
        <v>173176</v>
      </c>
      <c r="E57" s="16">
        <f t="shared" si="17"/>
        <v>152023</v>
      </c>
      <c r="F57" s="16">
        <f t="shared" si="17"/>
        <v>0</v>
      </c>
      <c r="G57" s="16">
        <f t="shared" si="17"/>
        <v>0</v>
      </c>
    </row>
    <row r="58" spans="1:7" x14ac:dyDescent="0.25">
      <c r="A58" s="20" t="s">
        <v>9</v>
      </c>
      <c r="B58" s="15" t="s">
        <v>29</v>
      </c>
      <c r="C58" s="21">
        <v>98939</v>
      </c>
      <c r="D58" s="21">
        <v>100933</v>
      </c>
      <c r="E58" s="21">
        <v>74587</v>
      </c>
      <c r="F58" s="21">
        <v>0</v>
      </c>
      <c r="G58" s="21"/>
    </row>
    <row r="59" spans="1:7" x14ac:dyDescent="0.25">
      <c r="A59" s="20" t="s">
        <v>10</v>
      </c>
      <c r="B59" s="15" t="s">
        <v>30</v>
      </c>
      <c r="C59" s="21">
        <v>9739</v>
      </c>
      <c r="D59" s="21">
        <v>72243</v>
      </c>
      <c r="E59" s="21">
        <v>77436</v>
      </c>
      <c r="F59" s="21">
        <v>0</v>
      </c>
      <c r="G59" s="21"/>
    </row>
    <row r="60" spans="1:7" x14ac:dyDescent="0.25">
      <c r="A60" s="20">
        <v>34</v>
      </c>
      <c r="B60" s="15" t="s">
        <v>31</v>
      </c>
      <c r="C60" s="21">
        <v>192</v>
      </c>
      <c r="D60" s="21"/>
      <c r="E60" s="21"/>
      <c r="F60" s="21"/>
      <c r="G60" s="21"/>
    </row>
    <row r="61" spans="1:7" x14ac:dyDescent="0.25">
      <c r="A61" s="19" t="s">
        <v>32</v>
      </c>
      <c r="B61" s="15" t="s">
        <v>33</v>
      </c>
      <c r="C61" s="16">
        <f>SUM(C62)</f>
        <v>0</v>
      </c>
      <c r="D61" s="16">
        <f t="shared" ref="D61:G61" si="18">SUM(D62)</f>
        <v>0</v>
      </c>
      <c r="E61" s="16">
        <f t="shared" si="18"/>
        <v>0</v>
      </c>
      <c r="F61" s="16">
        <f t="shared" si="18"/>
        <v>0</v>
      </c>
      <c r="G61" s="16">
        <f t="shared" si="18"/>
        <v>0</v>
      </c>
    </row>
    <row r="62" spans="1:7" x14ac:dyDescent="0.25">
      <c r="A62" s="20" t="s">
        <v>12</v>
      </c>
      <c r="B62" s="15" t="s">
        <v>34</v>
      </c>
      <c r="C62" s="21"/>
      <c r="D62" s="21"/>
      <c r="E62" s="21"/>
      <c r="F62" s="21"/>
      <c r="G62" s="21"/>
    </row>
    <row r="63" spans="1:7" x14ac:dyDescent="0.25">
      <c r="A63" s="14" t="s">
        <v>59</v>
      </c>
      <c r="B63" s="15" t="s">
        <v>64</v>
      </c>
      <c r="C63" s="16">
        <v>36299</v>
      </c>
      <c r="D63" s="16">
        <v>74450</v>
      </c>
      <c r="E63" s="16">
        <v>74450</v>
      </c>
      <c r="F63" s="16">
        <v>0</v>
      </c>
      <c r="G63" s="16">
        <v>0</v>
      </c>
    </row>
    <row r="64" spans="1:7" x14ac:dyDescent="0.25">
      <c r="A64" s="17" t="s">
        <v>24</v>
      </c>
      <c r="B64" s="15" t="s">
        <v>25</v>
      </c>
      <c r="C64" s="16">
        <v>36299</v>
      </c>
      <c r="D64" s="16">
        <v>74450</v>
      </c>
      <c r="E64" s="16">
        <v>74450</v>
      </c>
      <c r="F64" s="16">
        <v>0</v>
      </c>
      <c r="G64" s="16">
        <v>0</v>
      </c>
    </row>
    <row r="65" spans="1:7" x14ac:dyDescent="0.25">
      <c r="A65" s="18">
        <v>581</v>
      </c>
      <c r="B65" s="15" t="s">
        <v>16</v>
      </c>
      <c r="C65" s="16">
        <f>SUM(C70+C66)</f>
        <v>36299</v>
      </c>
      <c r="D65" s="16">
        <f t="shared" ref="D65:G65" si="19">SUM(D70+D66)</f>
        <v>74450</v>
      </c>
      <c r="E65" s="16">
        <f t="shared" si="19"/>
        <v>74450</v>
      </c>
      <c r="F65" s="16">
        <f t="shared" si="19"/>
        <v>0</v>
      </c>
      <c r="G65" s="16">
        <f t="shared" si="19"/>
        <v>0</v>
      </c>
    </row>
    <row r="66" spans="1:7" x14ac:dyDescent="0.25">
      <c r="A66" s="19" t="s">
        <v>27</v>
      </c>
      <c r="B66" s="15" t="s">
        <v>28</v>
      </c>
      <c r="C66" s="16">
        <f>SUM(C67:C69)</f>
        <v>21621</v>
      </c>
      <c r="D66" s="16">
        <f t="shared" ref="D66:G66" si="20">SUM(D67:D69)</f>
        <v>67150</v>
      </c>
      <c r="E66" s="16">
        <f t="shared" si="20"/>
        <v>65250</v>
      </c>
      <c r="F66" s="16">
        <f t="shared" si="20"/>
        <v>0</v>
      </c>
      <c r="G66" s="16">
        <f t="shared" si="20"/>
        <v>0</v>
      </c>
    </row>
    <row r="67" spans="1:7" x14ac:dyDescent="0.25">
      <c r="A67" s="20" t="s">
        <v>9</v>
      </c>
      <c r="B67" s="15" t="s">
        <v>29</v>
      </c>
      <c r="C67" s="21"/>
      <c r="D67" s="21"/>
      <c r="E67" s="21"/>
      <c r="F67" s="21"/>
      <c r="G67" s="21"/>
    </row>
    <row r="68" spans="1:7" x14ac:dyDescent="0.25">
      <c r="A68" s="20" t="s">
        <v>10</v>
      </c>
      <c r="B68" s="15" t="s">
        <v>30</v>
      </c>
      <c r="C68" s="21">
        <v>21615</v>
      </c>
      <c r="D68" s="21">
        <v>67150</v>
      </c>
      <c r="E68" s="21">
        <v>65250</v>
      </c>
      <c r="F68" s="21">
        <v>0</v>
      </c>
      <c r="G68" s="21"/>
    </row>
    <row r="69" spans="1:7" x14ac:dyDescent="0.25">
      <c r="A69" s="20">
        <v>34</v>
      </c>
      <c r="B69" s="15" t="s">
        <v>31</v>
      </c>
      <c r="C69" s="21">
        <v>6</v>
      </c>
      <c r="D69" s="21"/>
      <c r="E69" s="21"/>
      <c r="F69" s="21"/>
      <c r="G69" s="21"/>
    </row>
    <row r="70" spans="1:7" x14ac:dyDescent="0.25">
      <c r="A70" s="19" t="s">
        <v>32</v>
      </c>
      <c r="B70" s="15" t="s">
        <v>33</v>
      </c>
      <c r="C70" s="16">
        <f>SUM(C71)</f>
        <v>14678</v>
      </c>
      <c r="D70" s="16">
        <f>SUM(D71)</f>
        <v>7300</v>
      </c>
      <c r="E70" s="16">
        <f>SUM(E71)</f>
        <v>9200</v>
      </c>
      <c r="F70" s="16">
        <f>SUM(F71)</f>
        <v>0</v>
      </c>
      <c r="G70" s="16">
        <f>SUM(G71)</f>
        <v>0</v>
      </c>
    </row>
    <row r="71" spans="1:7" x14ac:dyDescent="0.25">
      <c r="A71" s="20" t="s">
        <v>12</v>
      </c>
      <c r="B71" s="15" t="s">
        <v>34</v>
      </c>
      <c r="C71" s="21">
        <v>14678</v>
      </c>
      <c r="D71" s="21">
        <v>7300</v>
      </c>
      <c r="E71" s="21">
        <v>9200</v>
      </c>
      <c r="F71" s="21">
        <v>0</v>
      </c>
      <c r="G71" s="21"/>
    </row>
  </sheetData>
  <sheetProtection algorithmName="SHA-512" hashValue="z0b9llruB7LSMbyVRJelpbGyyO4v6nwxFwPJmvU4+NAnnf2b/4ucKI5X6opvhydtsfik72gnW0oAORu60fXnxw==" saltValue="yB2KGwv43myvMOJ+Yo7cOw==" spinCount="100000" sheet="1" objects="1" scenarios="1"/>
  <pageMargins left="0.7" right="0.7" top="0.75" bottom="0.75" header="0.3" footer="0.3"/>
  <pageSetup paperSize="9" scale="5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53963-0702-44DC-93FC-54B1097998F2}">
  <dimension ref="A1:O38"/>
  <sheetViews>
    <sheetView topLeftCell="A19" zoomScaleNormal="100" workbookViewId="0">
      <selection activeCell="A21" sqref="A21:XFD21"/>
    </sheetView>
  </sheetViews>
  <sheetFormatPr defaultRowHeight="15" x14ac:dyDescent="0.25"/>
  <cols>
    <col min="2" max="2" width="30.7109375" customWidth="1"/>
    <col min="3" max="3" width="11.85546875" customWidth="1"/>
    <col min="4" max="4" width="26" customWidth="1"/>
    <col min="6" max="6" width="34.85546875" customWidth="1"/>
    <col min="8" max="8" width="12.140625" customWidth="1"/>
    <col min="9" max="9" width="11.5703125" customWidth="1"/>
    <col min="10" max="10" width="11.7109375" customWidth="1"/>
  </cols>
  <sheetData>
    <row r="1" spans="1:10" ht="15.75" x14ac:dyDescent="0.25">
      <c r="A1" s="24"/>
      <c r="B1" s="25" t="s">
        <v>42</v>
      </c>
      <c r="C1" s="24"/>
      <c r="D1" s="27" t="s">
        <v>39</v>
      </c>
      <c r="E1" s="24"/>
      <c r="F1" s="24"/>
      <c r="G1" s="24"/>
      <c r="H1" s="24"/>
      <c r="I1" s="24"/>
      <c r="J1" s="24"/>
    </row>
    <row r="2" spans="1:10" ht="15.75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24.75" thickBot="1" x14ac:dyDescent="0.45">
      <c r="A3" s="24"/>
      <c r="B3" s="31" t="s">
        <v>43</v>
      </c>
      <c r="C3" s="32"/>
      <c r="D3" s="32"/>
      <c r="E3" s="32"/>
      <c r="F3" s="32"/>
      <c r="G3" s="32"/>
      <c r="H3" s="32"/>
      <c r="I3" s="32"/>
      <c r="J3" s="33"/>
    </row>
    <row r="5" spans="1:10" ht="41.25" customHeight="1" x14ac:dyDescent="0.25">
      <c r="A5" s="26" t="s">
        <v>0</v>
      </c>
      <c r="B5" s="26" t="s">
        <v>1</v>
      </c>
      <c r="C5" s="26" t="s">
        <v>2</v>
      </c>
      <c r="D5" s="26" t="s">
        <v>3</v>
      </c>
      <c r="E5" s="26" t="s">
        <v>4</v>
      </c>
      <c r="F5" s="26" t="s">
        <v>5</v>
      </c>
      <c r="G5" s="26" t="s">
        <v>44</v>
      </c>
      <c r="H5" s="26" t="s">
        <v>52</v>
      </c>
      <c r="I5" s="26" t="s">
        <v>45</v>
      </c>
      <c r="J5" s="26" t="s">
        <v>53</v>
      </c>
    </row>
    <row r="6" spans="1:10" ht="60" x14ac:dyDescent="0.25">
      <c r="A6" s="1" t="s">
        <v>6</v>
      </c>
      <c r="B6" t="s">
        <v>7</v>
      </c>
      <c r="C6" s="1" t="s">
        <v>17</v>
      </c>
      <c r="D6" s="29" t="s">
        <v>41</v>
      </c>
      <c r="E6">
        <v>11</v>
      </c>
      <c r="F6" t="s">
        <v>8</v>
      </c>
      <c r="G6" s="2" t="s">
        <v>9</v>
      </c>
      <c r="H6" s="3">
        <v>1494166</v>
      </c>
      <c r="I6" s="3">
        <v>1503101</v>
      </c>
      <c r="J6" s="3">
        <v>1577551</v>
      </c>
    </row>
    <row r="7" spans="1:10" x14ac:dyDescent="0.25">
      <c r="A7" s="1"/>
      <c r="G7" s="2" t="s">
        <v>10</v>
      </c>
      <c r="H7" s="3">
        <v>107188</v>
      </c>
      <c r="I7" s="3">
        <v>107188</v>
      </c>
      <c r="J7" s="3">
        <v>107188</v>
      </c>
    </row>
    <row r="8" spans="1:10" x14ac:dyDescent="0.25">
      <c r="A8" s="1"/>
      <c r="G8" s="2" t="s">
        <v>11</v>
      </c>
      <c r="H8" s="3">
        <v>480</v>
      </c>
      <c r="I8" s="3">
        <v>480</v>
      </c>
      <c r="J8" s="3">
        <v>480</v>
      </c>
    </row>
    <row r="9" spans="1:10" x14ac:dyDescent="0.25">
      <c r="A9" s="1"/>
      <c r="G9" s="2">
        <v>37</v>
      </c>
      <c r="H9" s="3">
        <v>1100</v>
      </c>
      <c r="I9" s="3">
        <v>1100</v>
      </c>
      <c r="J9" s="3">
        <v>1100</v>
      </c>
    </row>
    <row r="10" spans="1:10" x14ac:dyDescent="0.25">
      <c r="A10" s="1"/>
      <c r="F10" s="3">
        <v>0</v>
      </c>
      <c r="G10" s="2"/>
      <c r="H10" s="3">
        <v>0</v>
      </c>
      <c r="I10" s="3">
        <v>0</v>
      </c>
      <c r="J10" s="3">
        <v>0</v>
      </c>
    </row>
    <row r="11" spans="1:10" ht="45" x14ac:dyDescent="0.25">
      <c r="A11" s="1"/>
      <c r="C11" s="1" t="s">
        <v>62</v>
      </c>
      <c r="D11" s="29" t="s">
        <v>63</v>
      </c>
      <c r="E11">
        <v>563</v>
      </c>
      <c r="F11" t="s">
        <v>54</v>
      </c>
      <c r="G11" s="2" t="s">
        <v>9</v>
      </c>
      <c r="H11" s="3">
        <v>55550</v>
      </c>
      <c r="I11" s="3">
        <v>0</v>
      </c>
      <c r="J11" s="3"/>
    </row>
    <row r="12" spans="1:10" x14ac:dyDescent="0.25">
      <c r="A12" s="1"/>
      <c r="G12" s="2" t="s">
        <v>10</v>
      </c>
      <c r="H12" s="3">
        <v>69825</v>
      </c>
      <c r="I12" s="3">
        <v>47756</v>
      </c>
      <c r="J12" s="3">
        <v>7914</v>
      </c>
    </row>
    <row r="13" spans="1:10" x14ac:dyDescent="0.25">
      <c r="A13" s="1"/>
      <c r="G13" s="2">
        <v>34</v>
      </c>
      <c r="H13" s="3"/>
      <c r="I13" s="3"/>
      <c r="J13" s="3"/>
    </row>
    <row r="14" spans="1:10" x14ac:dyDescent="0.25">
      <c r="A14" s="1"/>
      <c r="F14" s="3">
        <v>0</v>
      </c>
      <c r="G14" s="2" t="s">
        <v>12</v>
      </c>
      <c r="H14" s="3">
        <v>0</v>
      </c>
      <c r="I14" s="3"/>
      <c r="J14" s="3"/>
    </row>
    <row r="15" spans="1:10" x14ac:dyDescent="0.25">
      <c r="A15" s="1"/>
      <c r="G15" s="2" t="s">
        <v>10</v>
      </c>
      <c r="H15" s="3"/>
      <c r="I15" s="3"/>
      <c r="J15" s="3"/>
    </row>
    <row r="16" spans="1:10" x14ac:dyDescent="0.25">
      <c r="A16" s="1"/>
      <c r="G16" s="2">
        <v>34</v>
      </c>
      <c r="H16" s="3"/>
      <c r="I16" s="3"/>
      <c r="J16" s="3"/>
    </row>
    <row r="17" spans="1:15" x14ac:dyDescent="0.25">
      <c r="A17" s="1"/>
      <c r="C17" t="s">
        <v>51</v>
      </c>
      <c r="D17" s="30" t="s">
        <v>55</v>
      </c>
      <c r="E17">
        <v>563</v>
      </c>
      <c r="F17" t="s">
        <v>56</v>
      </c>
      <c r="G17" s="2">
        <v>31</v>
      </c>
      <c r="H17" s="3">
        <v>34604</v>
      </c>
      <c r="I17" s="3"/>
      <c r="J17" s="3"/>
    </row>
    <row r="18" spans="1:15" x14ac:dyDescent="0.25">
      <c r="A18" s="1"/>
      <c r="G18" s="2" t="s">
        <v>10</v>
      </c>
      <c r="H18" s="3">
        <v>26205</v>
      </c>
      <c r="I18" s="3"/>
      <c r="J18" s="3"/>
    </row>
    <row r="19" spans="1:15" x14ac:dyDescent="0.25">
      <c r="A19" s="1"/>
      <c r="G19" s="2" t="s">
        <v>11</v>
      </c>
      <c r="H19" s="3"/>
      <c r="I19" s="3"/>
      <c r="J19" s="3"/>
    </row>
    <row r="20" spans="1:15" x14ac:dyDescent="0.25">
      <c r="A20" s="1"/>
      <c r="F20" s="3">
        <v>0</v>
      </c>
      <c r="G20" s="2" t="s">
        <v>12</v>
      </c>
      <c r="H20" s="3">
        <v>3000</v>
      </c>
      <c r="I20" s="3"/>
      <c r="J20" s="3"/>
    </row>
    <row r="21" spans="1:15" x14ac:dyDescent="0.25">
      <c r="A21" s="1"/>
      <c r="B21" s="3"/>
      <c r="F21" s="3"/>
      <c r="G21" s="2"/>
      <c r="H21" s="3"/>
      <c r="I21" s="3"/>
      <c r="J21" s="3"/>
    </row>
    <row r="22" spans="1:15" x14ac:dyDescent="0.25">
      <c r="A22" s="1"/>
      <c r="C22" s="1" t="s">
        <v>51</v>
      </c>
      <c r="D22" s="30" t="s">
        <v>55</v>
      </c>
      <c r="E22">
        <v>31</v>
      </c>
      <c r="F22" t="s">
        <v>13</v>
      </c>
      <c r="G22" s="2" t="s">
        <v>9</v>
      </c>
      <c r="H22" s="3">
        <v>284695</v>
      </c>
      <c r="I22" s="3">
        <v>284695</v>
      </c>
      <c r="J22" s="3">
        <v>284695</v>
      </c>
    </row>
    <row r="23" spans="1:15" x14ac:dyDescent="0.25">
      <c r="A23" s="1"/>
      <c r="G23" s="2" t="s">
        <v>10</v>
      </c>
      <c r="H23" s="3">
        <v>215395</v>
      </c>
      <c r="I23" s="3">
        <v>215395</v>
      </c>
      <c r="J23" s="3">
        <v>215395</v>
      </c>
    </row>
    <row r="24" spans="1:15" x14ac:dyDescent="0.25">
      <c r="A24" s="1"/>
      <c r="G24" s="2" t="s">
        <v>11</v>
      </c>
      <c r="H24" s="3">
        <v>110</v>
      </c>
      <c r="I24" s="3">
        <v>110</v>
      </c>
      <c r="J24" s="3">
        <v>110</v>
      </c>
    </row>
    <row r="25" spans="1:15" x14ac:dyDescent="0.25">
      <c r="A25" s="1"/>
      <c r="G25" s="2" t="s">
        <v>14</v>
      </c>
      <c r="H25" s="3">
        <v>0</v>
      </c>
      <c r="I25" s="3">
        <v>0</v>
      </c>
      <c r="J25" s="3">
        <v>0</v>
      </c>
    </row>
    <row r="26" spans="1:15" x14ac:dyDescent="0.25">
      <c r="A26" s="1"/>
      <c r="F26" s="3">
        <v>0</v>
      </c>
      <c r="G26" s="2">
        <v>42</v>
      </c>
      <c r="H26" s="3">
        <v>2500</v>
      </c>
      <c r="I26" s="3">
        <v>2500</v>
      </c>
      <c r="J26" s="3">
        <v>2500</v>
      </c>
    </row>
    <row r="27" spans="1:15" x14ac:dyDescent="0.25">
      <c r="A27" s="1"/>
      <c r="F27" s="3"/>
      <c r="G27" s="2"/>
      <c r="H27" s="3"/>
      <c r="I27" s="3"/>
      <c r="J27" s="3"/>
    </row>
    <row r="28" spans="1:15" ht="45" x14ac:dyDescent="0.25">
      <c r="A28" s="1"/>
      <c r="C28" s="1" t="s">
        <v>59</v>
      </c>
      <c r="D28" s="29" t="s">
        <v>15</v>
      </c>
      <c r="E28">
        <v>581</v>
      </c>
      <c r="F28" t="s">
        <v>16</v>
      </c>
      <c r="G28" s="2" t="s">
        <v>9</v>
      </c>
      <c r="H28" s="3">
        <v>74587</v>
      </c>
      <c r="I28" s="3">
        <v>0</v>
      </c>
      <c r="J28" s="3"/>
    </row>
    <row r="29" spans="1:15" x14ac:dyDescent="0.25">
      <c r="A29" s="1"/>
      <c r="G29" s="2" t="s">
        <v>10</v>
      </c>
      <c r="H29" s="3">
        <v>77436</v>
      </c>
      <c r="I29" s="3">
        <v>0</v>
      </c>
      <c r="J29" s="3"/>
      <c r="O29">
        <v>32</v>
      </c>
    </row>
    <row r="30" spans="1:15" x14ac:dyDescent="0.25">
      <c r="A30" s="1"/>
      <c r="F30" s="3">
        <v>0</v>
      </c>
      <c r="G30" s="2">
        <v>34</v>
      </c>
      <c r="H30" s="3"/>
      <c r="I30" s="3"/>
      <c r="J30" s="3"/>
    </row>
    <row r="31" spans="1:15" ht="75" x14ac:dyDescent="0.25">
      <c r="A31" s="1"/>
      <c r="B31" s="3"/>
      <c r="C31" s="1" t="s">
        <v>59</v>
      </c>
      <c r="D31" s="28" t="s">
        <v>61</v>
      </c>
      <c r="E31">
        <v>581</v>
      </c>
      <c r="F31" t="s">
        <v>16</v>
      </c>
      <c r="G31" s="2">
        <v>32</v>
      </c>
      <c r="H31" s="3">
        <v>65250</v>
      </c>
      <c r="I31" s="3">
        <v>0</v>
      </c>
      <c r="J31" s="3">
        <v>0</v>
      </c>
    </row>
    <row r="32" spans="1:15" x14ac:dyDescent="0.25">
      <c r="A32" s="1"/>
      <c r="G32" s="2">
        <v>42</v>
      </c>
      <c r="H32" s="3">
        <v>9200</v>
      </c>
      <c r="I32" s="3">
        <v>0</v>
      </c>
      <c r="J32" s="3">
        <v>0</v>
      </c>
    </row>
    <row r="33" spans="1:10" x14ac:dyDescent="0.25">
      <c r="A33" s="1"/>
      <c r="F33" s="3">
        <v>0</v>
      </c>
      <c r="G33" s="2"/>
      <c r="H33" s="3"/>
      <c r="I33" s="3"/>
      <c r="J33" s="3"/>
    </row>
    <row r="34" spans="1:10" x14ac:dyDescent="0.25">
      <c r="A34" s="1"/>
      <c r="C34" t="s">
        <v>51</v>
      </c>
      <c r="D34" s="30" t="s">
        <v>57</v>
      </c>
      <c r="E34">
        <v>5011</v>
      </c>
      <c r="G34" s="2">
        <v>31</v>
      </c>
      <c r="H34" s="3">
        <v>26658</v>
      </c>
      <c r="I34" s="3">
        <v>39574</v>
      </c>
      <c r="J34" s="3"/>
    </row>
    <row r="35" spans="1:10" x14ac:dyDescent="0.25">
      <c r="A35" s="1"/>
      <c r="G35" s="2">
        <v>32</v>
      </c>
      <c r="H35" s="3">
        <v>56076</v>
      </c>
      <c r="I35" s="3"/>
      <c r="J35" s="3"/>
    </row>
    <row r="36" spans="1:10" x14ac:dyDescent="0.25">
      <c r="F36" s="3">
        <v>0</v>
      </c>
      <c r="G36" s="2">
        <v>42</v>
      </c>
      <c r="H36" s="3">
        <v>11500</v>
      </c>
      <c r="I36" s="3"/>
      <c r="J36" s="3"/>
    </row>
    <row r="37" spans="1:10" x14ac:dyDescent="0.25">
      <c r="G37" s="2"/>
      <c r="H37" s="3"/>
      <c r="I37" s="3"/>
      <c r="J37" s="3"/>
    </row>
    <row r="38" spans="1:10" x14ac:dyDescent="0.25">
      <c r="H38" s="3">
        <f>SUM(H6:H36)</f>
        <v>2615525</v>
      </c>
      <c r="I38" s="3">
        <f>SUM(I6:I36)</f>
        <v>2201899</v>
      </c>
      <c r="J38" s="3">
        <f>SUM(J6:J36)</f>
        <v>2196933</v>
      </c>
    </row>
  </sheetData>
  <mergeCells count="1">
    <mergeCell ref="B3:J3"/>
  </mergeCells>
  <pageMargins left="0.7" right="0.7" top="0.75" bottom="0.75" header="0.3" footer="0.3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JAVNI INSTITUTI- IT</vt:lpstr>
      <vt:lpstr>08008</vt:lpstr>
      <vt:lpstr>'08008'!Print_Area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Branka  Božić</dc:creator>
  <cp:lastModifiedBy>Jelena Colak</cp:lastModifiedBy>
  <cp:lastPrinted>2025-12-22T08:12:41Z</cp:lastPrinted>
  <dcterms:created xsi:type="dcterms:W3CDTF">2024-10-29T10:50:28Z</dcterms:created>
  <dcterms:modified xsi:type="dcterms:W3CDTF">2025-12-31T09:02:34Z</dcterms:modified>
</cp:coreProperties>
</file>